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6 показатели" sheetId="1" r:id="rId1"/>
    <sheet name="7 средства по код" sheetId="2" r:id="rId2"/>
    <sheet name="8 средства бюджета" sheetId="3" r:id="rId3"/>
  </sheets>
  <externalReferences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L31" i="2"/>
  <c r="L14"/>
  <c r="F24" i="3"/>
  <c r="F17"/>
  <c r="F10"/>
  <c r="J80" i="2"/>
  <c r="J76"/>
  <c r="J75"/>
  <c r="J73" s="1"/>
  <c r="J13" s="1"/>
  <c r="J11" s="1"/>
  <c r="J47"/>
  <c r="J39"/>
  <c r="J31"/>
  <c r="J28"/>
  <c r="J18"/>
  <c r="J17"/>
  <c r="J15" s="1"/>
  <c r="J14"/>
  <c r="H24" i="3"/>
  <c r="L80" i="2"/>
  <c r="L76"/>
  <c r="L75" s="1"/>
  <c r="L73" s="1"/>
  <c r="L47"/>
  <c r="K18"/>
  <c r="L18"/>
  <c r="L19"/>
  <c r="L22"/>
  <c r="L25"/>
  <c r="M17"/>
  <c r="N17"/>
  <c r="K17"/>
  <c r="K76"/>
  <c r="K47"/>
  <c r="K39"/>
  <c r="G10" i="3"/>
  <c r="I75" i="2" l="1"/>
  <c r="D15" i="3" l="1"/>
  <c r="H18" i="2"/>
  <c r="H39"/>
  <c r="H47"/>
  <c r="E11" i="1"/>
  <c r="N47" i="2"/>
  <c r="M47"/>
  <c r="N39"/>
  <c r="M39"/>
  <c r="M18"/>
  <c r="M13"/>
  <c r="N28"/>
  <c r="M28"/>
  <c r="N18"/>
  <c r="N13"/>
  <c r="K31" l="1"/>
  <c r="K15"/>
  <c r="M31"/>
  <c r="N31"/>
  <c r="K80"/>
  <c r="K75" s="1"/>
  <c r="K73" s="1"/>
  <c r="K13" s="1"/>
  <c r="J24" i="3"/>
  <c r="I24"/>
  <c r="G17"/>
  <c r="D10"/>
  <c r="E24"/>
  <c r="D17"/>
  <c r="D24"/>
  <c r="E12"/>
  <c r="E10" s="1"/>
  <c r="G24"/>
  <c r="H31" i="2"/>
  <c r="H75"/>
  <c r="I73"/>
  <c r="H73"/>
  <c r="I70"/>
  <c r="H70"/>
  <c r="I67"/>
  <c r="H67"/>
  <c r="H17" s="1"/>
  <c r="L28"/>
  <c r="G22" i="1"/>
  <c r="G21"/>
  <c r="G20"/>
  <c r="G12"/>
  <c r="G11"/>
  <c r="J11"/>
  <c r="N80" i="2"/>
  <c r="M80"/>
  <c r="F80"/>
  <c r="F76"/>
  <c r="L17"/>
  <c r="L13" s="1"/>
  <c r="L11" s="1"/>
  <c r="I63"/>
  <c r="H63"/>
  <c r="I56"/>
  <c r="I53"/>
  <c r="I52"/>
  <c r="I51"/>
  <c r="I43"/>
  <c r="I42"/>
  <c r="I41"/>
  <c r="L39"/>
  <c r="I39"/>
  <c r="I36"/>
  <c r="I34"/>
  <c r="I33"/>
  <c r="I30"/>
  <c r="I28" s="1"/>
  <c r="K28"/>
  <c r="H28"/>
  <c r="I27"/>
  <c r="I25" s="1"/>
  <c r="I24"/>
  <c r="I22" s="1"/>
  <c r="I21"/>
  <c r="I19"/>
  <c r="M14"/>
  <c r="H14"/>
  <c r="L15" l="1"/>
  <c r="H15" i="3"/>
  <c r="H10" s="1"/>
  <c r="I18" i="2"/>
  <c r="I14" s="1"/>
  <c r="N14"/>
  <c r="N11" s="1"/>
  <c r="M11"/>
  <c r="I47"/>
  <c r="I31"/>
  <c r="M15"/>
  <c r="I22" i="3" s="1"/>
  <c r="H13" i="2"/>
  <c r="H11" s="1"/>
  <c r="H15"/>
  <c r="I17"/>
  <c r="I13" s="1"/>
  <c r="N15"/>
  <c r="J22" i="3" s="1"/>
  <c r="K14" i="2"/>
  <c r="K11" s="1"/>
  <c r="H17" i="3" l="1"/>
  <c r="H22"/>
  <c r="J15"/>
  <c r="J10" s="1"/>
  <c r="J17"/>
  <c r="I15"/>
  <c r="I10" s="1"/>
  <c r="I17"/>
  <c r="I15" i="2"/>
  <c r="I11"/>
  <c r="E17" i="3"/>
</calcChain>
</file>

<file path=xl/sharedStrings.xml><?xml version="1.0" encoding="utf-8"?>
<sst xmlns="http://schemas.openxmlformats.org/spreadsheetml/2006/main" count="406" uniqueCount="143">
  <si>
    <t>Приложение № 7</t>
  </si>
  <si>
    <t>к Порядку принятия решений о разработке,  формировании 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</si>
  <si>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</si>
  <si>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>рублей</t>
  </si>
  <si>
    <t>Статус (муниципальная программа, подпрограмма)</t>
  </si>
  <si>
    <t>Наименование  программы, подпрограммы</t>
  </si>
  <si>
    <t>Наименовние ГРБС</t>
  </si>
  <si>
    <t xml:space="preserve">Код бюджетной классификации </t>
  </si>
  <si>
    <t>Расходы по годам</t>
  </si>
  <si>
    <t>Примечание</t>
  </si>
  <si>
    <t>ГРБС</t>
  </si>
  <si>
    <t>Рз Пр</t>
  </si>
  <si>
    <t>ЦСР</t>
  </si>
  <si>
    <t>ВР</t>
  </si>
  <si>
    <t>Плановый период</t>
  </si>
  <si>
    <t>план</t>
  </si>
  <si>
    <t>факт</t>
  </si>
  <si>
    <t>2017 год</t>
  </si>
  <si>
    <t>Муниципальная программа</t>
  </si>
  <si>
    <t>"Управление муниципальным имуществом ЗАТО Железногорск "</t>
  </si>
  <si>
    <t xml:space="preserve">всего расходные обязательства </t>
  </si>
  <si>
    <t>Х</t>
  </si>
  <si>
    <t>в том числе по ГРБС:</t>
  </si>
  <si>
    <t>Администрация ЗАТО г.Железногорск</t>
  </si>
  <si>
    <t>009</t>
  </si>
  <si>
    <t>КУМИ</t>
  </si>
  <si>
    <t>Подпрограмма 1</t>
  </si>
  <si>
    <t>Управление объектами Муниципальной казны ЗАТО Железногорск</t>
  </si>
  <si>
    <t>0113</t>
  </si>
  <si>
    <t>Инвентаризация и паспортизация объектов Муниципальной казны ЗАТО Железногорск и бесхозяйных объектов</t>
  </si>
  <si>
    <t>Мероприятие 2 подпрограммы 1</t>
  </si>
  <si>
    <t>Обеспечение приватизации муниципального имущества</t>
  </si>
  <si>
    <t>Мероприятие 3 подпрограммы 1</t>
  </si>
  <si>
    <t>Оценка рыночной стоимости муниципального имущества</t>
  </si>
  <si>
    <t>Мероприятие 4 подпрограммы 1</t>
  </si>
  <si>
    <t>Содержание муниципального жилого фонда</t>
  </si>
  <si>
    <t>Мероприятие 5 подпрограммы 1</t>
  </si>
  <si>
    <t>1410005</t>
  </si>
  <si>
    <t>111</t>
  </si>
  <si>
    <t>244</t>
  </si>
  <si>
    <t>243</t>
  </si>
  <si>
    <t>852</t>
  </si>
  <si>
    <t>Руководство и управление в сфере установленных функций органов местного самоуправления</t>
  </si>
  <si>
    <t>Мероприятие 7 подпрограммы 1</t>
  </si>
  <si>
    <t>Организация содержания и сохранности арендного фонда Муниципальной казны ЗАТО Железногорск</t>
  </si>
  <si>
    <t>0114</t>
  </si>
  <si>
    <t>112</t>
  </si>
  <si>
    <t xml:space="preserve">Софинансирование расходов на создание и развитие сети многофункциональных центров </t>
  </si>
  <si>
    <t>Создание и развитие сети многофункциональных центров</t>
  </si>
  <si>
    <t>1410022</t>
  </si>
  <si>
    <t xml:space="preserve">в  том  числе по ГРБС: </t>
  </si>
  <si>
    <t>Подпрограмма 2</t>
  </si>
  <si>
    <t>Развитие земельных отношений на территории ЗАТО Железногорск</t>
  </si>
  <si>
    <t>X</t>
  </si>
  <si>
    <t>0412</t>
  </si>
  <si>
    <t>Мероприятие 1 подпрограмма 2</t>
  </si>
  <si>
    <t>Организация и проведение работ по землеустройству</t>
  </si>
  <si>
    <t>мероприятие 2
подпрограммы 2</t>
  </si>
  <si>
    <t>Оказание содействия в реализации мероприятий по развитию земельных отношений на территории ЗАТО Железногорск</t>
  </si>
  <si>
    <t>всего расходные обязательства по  мероприятию подпрограммы</t>
  </si>
  <si>
    <t>Администрация ЗАТО г. Железногорск</t>
  </si>
  <si>
    <t xml:space="preserve"> КУМИ Администрации ЗАТО г. Железногорск</t>
  </si>
  <si>
    <t>2015(отчетный год)</t>
  </si>
  <si>
    <t>119</t>
  </si>
  <si>
    <t>141000050</t>
  </si>
  <si>
    <t>Приложение № 6</t>
  </si>
  <si>
    <t>Информация о целевых показателях и показателях результативности муниципальной программы</t>
  </si>
  <si>
    <t>№ п/п</t>
  </si>
  <si>
    <t>Цель, задачи, показатели результативности</t>
  </si>
  <si>
    <t>Ед. измере-ния</t>
  </si>
  <si>
    <t>Весовой критерий</t>
  </si>
  <si>
    <t>Отчетный период (два предшествующих года)</t>
  </si>
  <si>
    <t>Примечание (оценка рисков невыполнения показателей по программе, причины невыполнения, выбор действий по преодолению)</t>
  </si>
  <si>
    <t>Цель: Эффективное управление муниципальным имуществом и земельными ресурсами ЗАТО Железногорск</t>
  </si>
  <si>
    <t>Целевой показатель 1: Доходы  от использования муниципального  имущества ЗАТО Железногорск (ежегодно)</t>
  </si>
  <si>
    <t>руб.</t>
  </si>
  <si>
    <t>х</t>
  </si>
  <si>
    <t>Целевой показатель 2: Площадь земельных участков, предоставленных для строительства (ежегодно)</t>
  </si>
  <si>
    <t>га</t>
  </si>
  <si>
    <t>1.1</t>
  </si>
  <si>
    <t>Задача 1.    Эффективное использование имущества Муниципальной казны ЗАТО Железногорск</t>
  </si>
  <si>
    <t>подпрограмма 1. Управление объектами Муниципальной казны ЗАТО Железногорск</t>
  </si>
  <si>
    <t>1.1.1.</t>
  </si>
  <si>
    <t xml:space="preserve">Доходы от аренды муниципального  имущества ЗАТО Железногорск
(ежегодно)
</t>
  </si>
  <si>
    <t>1.1.2.</t>
  </si>
  <si>
    <t xml:space="preserve">Удельный вес площадей  арендного фонда Муниципальной казны ЗАТО Железногорск, переданных по договорам аренды, в общей площади  объектов арендного фонда Муниципальной казны ЗАТО Железногорск
 (ежегодно)
</t>
  </si>
  <si>
    <t>%</t>
  </si>
  <si>
    <t>1.1.3.</t>
  </si>
  <si>
    <t xml:space="preserve">Удельный вес объектов недвижимого имущества Муниципальной казны ЗАТО Железногорск (нежилого фонда), поставленных на государственный регистрационный учет, в общем количестве объектов недвижимого имущества Муниципальной казны  ЗАТО Железногорск (нежилого фонда) </t>
  </si>
  <si>
    <t>1.2.</t>
  </si>
  <si>
    <r>
      <t xml:space="preserve">Задача 2.  </t>
    </r>
    <r>
      <rPr>
        <sz val="12"/>
        <rFont val="Times New Roman"/>
        <family val="1"/>
        <charset val="204"/>
      </rPr>
      <t>Эффективное управление и рациональное использование  земель на территории ЗАТО Железногорск</t>
    </r>
  </si>
  <si>
    <r>
      <t>Подпрограмма 2</t>
    </r>
    <r>
      <rPr>
        <sz val="12"/>
        <rFont val="Times New Roman"/>
        <family val="1"/>
        <charset val="204"/>
      </rPr>
      <t xml:space="preserve"> Развитие земельных отношений на территории ЗАТО Железногорск</t>
    </r>
  </si>
  <si>
    <t>1.2.1.</t>
  </si>
  <si>
    <t>Доходы от аренды земельных участков (ежегодно)</t>
  </si>
  <si>
    <t>1.2.2.</t>
  </si>
  <si>
    <t xml:space="preserve">Площадь  земельных   участков,       
предоставленных для строительства
(ежегодно) 
</t>
  </si>
  <si>
    <t xml:space="preserve">в том числе: для жилищного строительства:
(ежегодно)
</t>
  </si>
  <si>
    <t>КУМИ Администрации ЗАТО г.Железногорск</t>
  </si>
  <si>
    <t>2014_</t>
  </si>
  <si>
    <t>2015__</t>
  </si>
  <si>
    <t>2018 год</t>
  </si>
  <si>
    <t>Мероприятие 1  подпрограммы 1</t>
  </si>
  <si>
    <t>Мероприятие 8 подпрограммы 1</t>
  </si>
  <si>
    <t>1410000080</t>
  </si>
  <si>
    <t>1410000090</t>
  </si>
  <si>
    <t>1410000100</t>
  </si>
  <si>
    <t>Мероприятие 9 подпрограммы 1</t>
  </si>
  <si>
    <t>1410000010</t>
  </si>
  <si>
    <t>1410000020</t>
  </si>
  <si>
    <t>1410000030</t>
  </si>
  <si>
    <t>Софинансирование расходов на создание и развитие сети многофункциональных центров</t>
  </si>
  <si>
    <t>1415392</t>
  </si>
  <si>
    <t>Приложение № 8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</si>
  <si>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</si>
  <si>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</si>
  <si>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</si>
  <si>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</si>
  <si>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</si>
  <si>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</si>
  <si>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</si>
  <si>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</si>
  <si>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</si>
  <si>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</si>
  <si>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</si>
  <si>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юридические лица</t>
  </si>
  <si>
    <t>2015 (отчетный год)</t>
  </si>
  <si>
    <t>Н.В.Дедова</t>
  </si>
  <si>
    <t>Капитальный ремонт здания по ул. Свердлова, 32</t>
  </si>
  <si>
    <t>Капитальный ремонт помещений 1-го этажа нежилого здания по ул. Свердлова, 47</t>
  </si>
  <si>
    <t>Капитальный ремонт нежилого здания по ул. Восточная, 26а</t>
  </si>
  <si>
    <t>Замена  лифта пассажирского в здании по адресу: ЗАТО Железногорск, ул.Ленина,39</t>
  </si>
  <si>
    <t>Мероприятие 10 подпрограммы 1</t>
  </si>
  <si>
    <t>Мероприятие 11 подпрограммы 1</t>
  </si>
  <si>
    <t>Мероприятие 12 подпрограммы 1</t>
  </si>
  <si>
    <t>1410000120</t>
  </si>
  <si>
    <t>Организация содержания и сохранности объектов Муниципальной казны ЗАТО Железногорск, свободных от прав третьих лиц</t>
  </si>
  <si>
    <t>853</t>
  </si>
  <si>
    <t>2016 (текущий год)</t>
  </si>
  <si>
    <t>план на год</t>
  </si>
  <si>
    <t>январь-декабрь</t>
  </si>
  <si>
    <t>Руководитель</t>
  </si>
  <si>
    <t>Руководитель  КУМИ Администрации ЗАТО г.Железногорск</t>
  </si>
  <si>
    <t>План на год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</si>
</sst>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6"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4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2" fontId="6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top" shrinkToFit="1"/>
    </xf>
    <xf numFmtId="2" fontId="6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2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justify" vertical="center" wrapText="1"/>
    </xf>
    <xf numFmtId="49" fontId="13" fillId="2" borderId="1" xfId="0" applyNumberFormat="1" applyFont="1" applyFill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top" shrinkToFit="1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2" fontId="6" fillId="3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/>
    <xf numFmtId="0" fontId="6" fillId="0" borderId="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18" fillId="0" borderId="0" xfId="0" applyFont="1"/>
    <xf numFmtId="0" fontId="18" fillId="0" borderId="0" xfId="0" applyFont="1" applyAlignment="1">
      <alignment vertical="center"/>
    </xf>
    <xf numFmtId="2" fontId="18" fillId="0" borderId="0" xfId="0" applyNumberFormat="1" applyFont="1" applyAlignment="1">
      <alignment vertical="center"/>
    </xf>
    <xf numFmtId="0" fontId="18" fillId="0" borderId="0" xfId="0" applyFont="1" applyAlignment="1">
      <alignment wrapText="1"/>
    </xf>
    <xf numFmtId="0" fontId="13" fillId="2" borderId="1" xfId="0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2" fillId="0" borderId="17" xfId="0" applyFont="1" applyBorder="1"/>
    <xf numFmtId="0" fontId="3" fillId="0" borderId="8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8" xfId="0" applyFont="1" applyBorder="1" applyAlignment="1">
      <alignment wrapText="1"/>
    </xf>
    <xf numFmtId="0" fontId="13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1" xfId="0" applyFont="1" applyBorder="1"/>
    <xf numFmtId="0" fontId="3" fillId="0" borderId="2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wrapText="1"/>
    </xf>
    <xf numFmtId="49" fontId="3" fillId="0" borderId="0" xfId="0" applyNumberFormat="1" applyFont="1" applyAlignment="1">
      <alignment horizontal="left" wrapText="1"/>
    </xf>
    <xf numFmtId="0" fontId="6" fillId="0" borderId="2" xfId="0" applyFont="1" applyBorder="1"/>
    <xf numFmtId="49" fontId="19" fillId="4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2" fontId="6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0" fillId="0" borderId="1" xfId="0" applyBorder="1"/>
    <xf numFmtId="2" fontId="3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10" fillId="0" borderId="0" xfId="0" applyFont="1" applyBorder="1"/>
    <xf numFmtId="0" fontId="21" fillId="0" borderId="0" xfId="0" applyFont="1" applyBorder="1"/>
    <xf numFmtId="0" fontId="3" fillId="0" borderId="0" xfId="0" applyFont="1" applyFill="1" applyBorder="1" applyAlignment="1">
      <alignment horizontal="left" wrapText="1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2" fontId="7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49" fontId="13" fillId="4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6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vertical="center"/>
    </xf>
    <xf numFmtId="0" fontId="9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4" fillId="0" borderId="22" xfId="0" applyFont="1" applyBorder="1" applyAlignment="1">
      <alignment wrapText="1"/>
    </xf>
    <xf numFmtId="0" fontId="1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Border="1"/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5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/>
    </xf>
    <xf numFmtId="2" fontId="25" fillId="2" borderId="1" xfId="0" applyNumberFormat="1" applyFont="1" applyFill="1" applyBorder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vertical="center"/>
    </xf>
    <xf numFmtId="2" fontId="24" fillId="0" borderId="1" xfId="0" applyNumberFormat="1" applyFont="1" applyBorder="1" applyAlignment="1">
      <alignment horizontal="center" vertical="center"/>
    </xf>
    <xf numFmtId="0" fontId="25" fillId="0" borderId="0" xfId="0" applyFont="1"/>
    <xf numFmtId="165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/>
    <xf numFmtId="2" fontId="20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2" fontId="2" fillId="2" borderId="0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8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 wrapText="1"/>
    </xf>
    <xf numFmtId="49" fontId="0" fillId="0" borderId="18" xfId="0" applyNumberFormat="1" applyBorder="1" applyAlignment="1">
      <alignment vertical="center" wrapText="1"/>
    </xf>
    <xf numFmtId="0" fontId="2" fillId="0" borderId="11" xfId="0" applyFont="1" applyBorder="1" applyAlignment="1">
      <alignment wrapText="1"/>
    </xf>
    <xf numFmtId="0" fontId="4" fillId="0" borderId="22" xfId="0" applyFont="1" applyBorder="1" applyAlignment="1">
      <alignment wrapText="1"/>
    </xf>
    <xf numFmtId="16" fontId="20" fillId="0" borderId="24" xfId="0" applyNumberFormat="1" applyFont="1" applyBorder="1" applyAlignment="1">
      <alignment horizontal="center" wrapText="1"/>
    </xf>
    <xf numFmtId="16" fontId="20" fillId="0" borderId="27" xfId="0" applyNumberFormat="1" applyFont="1" applyBorder="1" applyAlignment="1">
      <alignment horizontal="center" wrapText="1"/>
    </xf>
    <xf numFmtId="0" fontId="20" fillId="0" borderId="25" xfId="0" applyFont="1" applyBorder="1" applyAlignment="1">
      <alignment horizontal="left" vertical="top" wrapText="1"/>
    </xf>
    <xf numFmtId="0" fontId="0" fillId="0" borderId="22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20" fillId="0" borderId="28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29" xfId="0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Alignment="1"/>
    <xf numFmtId="0" fontId="18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24" fillId="0" borderId="1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indent="2"/>
    </xf>
    <xf numFmtId="0" fontId="2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UMI\&#1055;&#1088;&#1086;&#1075;&#1088;&#1072;&#1084;&#1084;&#1085;&#1099;&#1081;%20&#1073;&#1102;&#1076;&#1078;&#1077;&#1090;\&#1054;&#1058;&#1063;&#1045;&#1058;&#1067;\2015%20&#1075;&#1086;&#1076;\4%20&#1082;&#1074;&#1072;&#1088;&#1090;&#1072;&#1083;%202015\&#1054;&#1090;&#1095;&#1077;&#1090;%20&#1079;&#1072;%204%20&#1082;&#1074;&#1072;&#1088;&#1090;&#1072;&#1083;%20%202015%20&#1075;&#1086;&#1076;&#1072;%20%20%20&#1052;&#1050;&#1059;%20&#1059;&#1048;&#1047;&#1080;&#1047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UMI\&#1055;&#1088;&#1086;&#1075;&#1088;&#1072;&#1084;&#1084;&#1085;&#1099;&#1081;%20&#1073;&#1102;&#1076;&#1078;&#1077;&#1090;\&#1054;&#1058;&#1063;&#1045;&#1058;&#1067;\2015%20&#1075;&#1086;&#1076;\4%20&#1082;&#1074;&#1072;&#1088;&#1090;&#1072;&#1083;%202015\&#1086;&#1090;&#1095;&#1077;&#1090;%20&#1082;&#1091;&#1084;&#1080;%204%20&#1082;&#1074;&#1072;&#1088;&#1090;&#1072;&#1083;%202015%20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UMI\&#1055;&#1088;&#1086;&#1075;&#1088;&#1072;&#1084;&#1084;&#1085;&#1099;&#1081;%20&#1073;&#1102;&#1076;&#1078;&#1077;&#1090;\&#1054;&#1058;&#1063;&#1045;&#1058;&#1067;\2015%20&#1075;&#1086;&#1076;\4%20&#1082;&#1074;&#1072;&#1088;&#1090;&#1072;&#1083;%202015\&#1054;&#1090;&#1095;&#1077;&#1090;%20&#1087;&#1086;%20&#1087;&#1088;&#1086;&#1075;&#1088;&#1072;&#1084;&#1084;&#1077;%20&#1052;&#1050;&#1059;%20&#1059;&#1048;&#105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6 показатели "/>
      <sheetName val="7 средства по кодам"/>
      <sheetName val="8 средства бюджет"/>
      <sheetName val="9 КАИП"/>
    </sheetNames>
    <sheetDataSet>
      <sheetData sheetId="0">
        <row r="19">
          <cell r="O19">
            <v>48960615.68</v>
          </cell>
        </row>
        <row r="20">
          <cell r="O20">
            <v>29.5</v>
          </cell>
        </row>
        <row r="21">
          <cell r="O21">
            <v>6.3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6 показатели "/>
      <sheetName val="7 средства по кодам"/>
      <sheetName val="8 средства бюджет"/>
      <sheetName val="9 КАИП"/>
    </sheetNames>
    <sheetDataSet>
      <sheetData sheetId="0"/>
      <sheetData sheetId="1">
        <row r="22">
          <cell r="Q22">
            <v>127513.91</v>
          </cell>
        </row>
        <row r="26">
          <cell r="Q26">
            <v>214800</v>
          </cell>
        </row>
        <row r="30">
          <cell r="Q30">
            <v>587994</v>
          </cell>
        </row>
        <row r="34">
          <cell r="Q34">
            <v>10054694.800000001</v>
          </cell>
        </row>
        <row r="38">
          <cell r="Q38">
            <v>2116624.94</v>
          </cell>
        </row>
        <row r="42">
          <cell r="Q42">
            <v>7492784.9900000002</v>
          </cell>
        </row>
        <row r="43">
          <cell r="Q43">
            <v>0</v>
          </cell>
        </row>
        <row r="44">
          <cell r="Q44">
            <v>716854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6 показатели "/>
      <sheetName val="7 средства по кодам"/>
      <sheetName val="8 средства бюджет"/>
      <sheetName val="9 КАИП"/>
    </sheetNames>
    <sheetDataSet>
      <sheetData sheetId="0"/>
      <sheetData sheetId="1">
        <row r="20">
          <cell r="Q20">
            <v>2239445</v>
          </cell>
        </row>
        <row r="21">
          <cell r="Q21">
            <v>9578639.3100000005</v>
          </cell>
        </row>
        <row r="24">
          <cell r="Q24">
            <v>6934539.9800000004</v>
          </cell>
        </row>
        <row r="25">
          <cell r="Q25">
            <v>78255.8</v>
          </cell>
        </row>
        <row r="26">
          <cell r="Q26">
            <v>10893318.6</v>
          </cell>
        </row>
        <row r="27">
          <cell r="Q27">
            <v>800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8"/>
  <sheetViews>
    <sheetView topLeftCell="A19" zoomScale="148" zoomScaleNormal="148" workbookViewId="0">
      <selection activeCell="F5" sqref="F5"/>
    </sheetView>
  </sheetViews>
  <sheetFormatPr defaultRowHeight="12"/>
  <cols>
    <col min="1" max="1" width="5.140625" style="73" customWidth="1"/>
    <col min="2" max="2" width="14.85546875" style="73" customWidth="1"/>
    <col min="3" max="4" width="4.42578125" style="73" customWidth="1"/>
    <col min="5" max="5" width="13.140625" style="73" customWidth="1"/>
    <col min="6" max="6" width="12.7109375" style="73" customWidth="1"/>
    <col min="7" max="7" width="13.28515625" style="73" customWidth="1"/>
    <col min="8" max="8" width="12.7109375" style="73" customWidth="1"/>
    <col min="9" max="9" width="12.5703125" style="73" customWidth="1"/>
    <col min="10" max="10" width="13.7109375" style="73" customWidth="1"/>
    <col min="11" max="11" width="11" style="73" customWidth="1"/>
    <col min="12" max="12" width="10.85546875" style="73" customWidth="1"/>
    <col min="13" max="13" width="7.7109375" style="73" customWidth="1"/>
    <col min="14" max="251" width="9.140625" style="73"/>
    <col min="252" max="252" width="4" style="73" customWidth="1"/>
    <col min="253" max="253" width="14.85546875" style="73" customWidth="1"/>
    <col min="254" max="254" width="4.42578125" style="73" customWidth="1"/>
    <col min="255" max="255" width="3.5703125" style="73" customWidth="1"/>
    <col min="256" max="256" width="7" style="73" customWidth="1"/>
    <col min="257" max="257" width="7.42578125" style="73" customWidth="1"/>
    <col min="258" max="258" width="7" style="73" customWidth="1"/>
    <col min="259" max="259" width="8.42578125" style="73" customWidth="1"/>
    <col min="260" max="260" width="9.7109375" style="73" customWidth="1"/>
    <col min="261" max="261" width="9.5703125" style="73" customWidth="1"/>
    <col min="262" max="262" width="10.7109375" style="73" customWidth="1"/>
    <col min="263" max="264" width="8" style="73" customWidth="1"/>
    <col min="265" max="265" width="8.28515625" style="73" customWidth="1"/>
    <col min="266" max="266" width="10.85546875" style="73" customWidth="1"/>
    <col min="267" max="267" width="7.140625" style="73" customWidth="1"/>
    <col min="268" max="268" width="6.85546875" style="73" customWidth="1"/>
    <col min="269" max="269" width="7.42578125" style="73" customWidth="1"/>
    <col min="270" max="507" width="9.140625" style="73"/>
    <col min="508" max="508" width="4" style="73" customWidth="1"/>
    <col min="509" max="509" width="14.85546875" style="73" customWidth="1"/>
    <col min="510" max="510" width="4.42578125" style="73" customWidth="1"/>
    <col min="511" max="511" width="3.5703125" style="73" customWidth="1"/>
    <col min="512" max="512" width="7" style="73" customWidth="1"/>
    <col min="513" max="513" width="7.42578125" style="73" customWidth="1"/>
    <col min="514" max="514" width="7" style="73" customWidth="1"/>
    <col min="515" max="515" width="8.42578125" style="73" customWidth="1"/>
    <col min="516" max="516" width="9.7109375" style="73" customWidth="1"/>
    <col min="517" max="517" width="9.5703125" style="73" customWidth="1"/>
    <col min="518" max="518" width="10.7109375" style="73" customWidth="1"/>
    <col min="519" max="520" width="8" style="73" customWidth="1"/>
    <col min="521" max="521" width="8.28515625" style="73" customWidth="1"/>
    <col min="522" max="522" width="10.85546875" style="73" customWidth="1"/>
    <col min="523" max="523" width="7.140625" style="73" customWidth="1"/>
    <col min="524" max="524" width="6.85546875" style="73" customWidth="1"/>
    <col min="525" max="525" width="7.42578125" style="73" customWidth="1"/>
    <col min="526" max="763" width="9.140625" style="73"/>
    <col min="764" max="764" width="4" style="73" customWidth="1"/>
    <col min="765" max="765" width="14.85546875" style="73" customWidth="1"/>
    <col min="766" max="766" width="4.42578125" style="73" customWidth="1"/>
    <col min="767" max="767" width="3.5703125" style="73" customWidth="1"/>
    <col min="768" max="768" width="7" style="73" customWidth="1"/>
    <col min="769" max="769" width="7.42578125" style="73" customWidth="1"/>
    <col min="770" max="770" width="7" style="73" customWidth="1"/>
    <col min="771" max="771" width="8.42578125" style="73" customWidth="1"/>
    <col min="772" max="772" width="9.7109375" style="73" customWidth="1"/>
    <col min="773" max="773" width="9.5703125" style="73" customWidth="1"/>
    <col min="774" max="774" width="10.7109375" style="73" customWidth="1"/>
    <col min="775" max="776" width="8" style="73" customWidth="1"/>
    <col min="777" max="777" width="8.28515625" style="73" customWidth="1"/>
    <col min="778" max="778" width="10.85546875" style="73" customWidth="1"/>
    <col min="779" max="779" width="7.140625" style="73" customWidth="1"/>
    <col min="780" max="780" width="6.85546875" style="73" customWidth="1"/>
    <col min="781" max="781" width="7.42578125" style="73" customWidth="1"/>
    <col min="782" max="1019" width="9.140625" style="73"/>
    <col min="1020" max="1020" width="4" style="73" customWidth="1"/>
    <col min="1021" max="1021" width="14.85546875" style="73" customWidth="1"/>
    <col min="1022" max="1022" width="4.42578125" style="73" customWidth="1"/>
    <col min="1023" max="1023" width="3.5703125" style="73" customWidth="1"/>
    <col min="1024" max="1024" width="7" style="73" customWidth="1"/>
    <col min="1025" max="1025" width="7.42578125" style="73" customWidth="1"/>
    <col min="1026" max="1026" width="7" style="73" customWidth="1"/>
    <col min="1027" max="1027" width="8.42578125" style="73" customWidth="1"/>
    <col min="1028" max="1028" width="9.7109375" style="73" customWidth="1"/>
    <col min="1029" max="1029" width="9.5703125" style="73" customWidth="1"/>
    <col min="1030" max="1030" width="10.7109375" style="73" customWidth="1"/>
    <col min="1031" max="1032" width="8" style="73" customWidth="1"/>
    <col min="1033" max="1033" width="8.28515625" style="73" customWidth="1"/>
    <col min="1034" max="1034" width="10.85546875" style="73" customWidth="1"/>
    <col min="1035" max="1035" width="7.140625" style="73" customWidth="1"/>
    <col min="1036" max="1036" width="6.85546875" style="73" customWidth="1"/>
    <col min="1037" max="1037" width="7.42578125" style="73" customWidth="1"/>
    <col min="1038" max="1275" width="9.140625" style="73"/>
    <col min="1276" max="1276" width="4" style="73" customWidth="1"/>
    <col min="1277" max="1277" width="14.85546875" style="73" customWidth="1"/>
    <col min="1278" max="1278" width="4.42578125" style="73" customWidth="1"/>
    <col min="1279" max="1279" width="3.5703125" style="73" customWidth="1"/>
    <col min="1280" max="1280" width="7" style="73" customWidth="1"/>
    <col min="1281" max="1281" width="7.42578125" style="73" customWidth="1"/>
    <col min="1282" max="1282" width="7" style="73" customWidth="1"/>
    <col min="1283" max="1283" width="8.42578125" style="73" customWidth="1"/>
    <col min="1284" max="1284" width="9.7109375" style="73" customWidth="1"/>
    <col min="1285" max="1285" width="9.5703125" style="73" customWidth="1"/>
    <col min="1286" max="1286" width="10.7109375" style="73" customWidth="1"/>
    <col min="1287" max="1288" width="8" style="73" customWidth="1"/>
    <col min="1289" max="1289" width="8.28515625" style="73" customWidth="1"/>
    <col min="1290" max="1290" width="10.85546875" style="73" customWidth="1"/>
    <col min="1291" max="1291" width="7.140625" style="73" customWidth="1"/>
    <col min="1292" max="1292" width="6.85546875" style="73" customWidth="1"/>
    <col min="1293" max="1293" width="7.42578125" style="73" customWidth="1"/>
    <col min="1294" max="1531" width="9.140625" style="73"/>
    <col min="1532" max="1532" width="4" style="73" customWidth="1"/>
    <col min="1533" max="1533" width="14.85546875" style="73" customWidth="1"/>
    <col min="1534" max="1534" width="4.42578125" style="73" customWidth="1"/>
    <col min="1535" max="1535" width="3.5703125" style="73" customWidth="1"/>
    <col min="1536" max="1536" width="7" style="73" customWidth="1"/>
    <col min="1537" max="1537" width="7.42578125" style="73" customWidth="1"/>
    <col min="1538" max="1538" width="7" style="73" customWidth="1"/>
    <col min="1539" max="1539" width="8.42578125" style="73" customWidth="1"/>
    <col min="1540" max="1540" width="9.7109375" style="73" customWidth="1"/>
    <col min="1541" max="1541" width="9.5703125" style="73" customWidth="1"/>
    <col min="1542" max="1542" width="10.7109375" style="73" customWidth="1"/>
    <col min="1543" max="1544" width="8" style="73" customWidth="1"/>
    <col min="1545" max="1545" width="8.28515625" style="73" customWidth="1"/>
    <col min="1546" max="1546" width="10.85546875" style="73" customWidth="1"/>
    <col min="1547" max="1547" width="7.140625" style="73" customWidth="1"/>
    <col min="1548" max="1548" width="6.85546875" style="73" customWidth="1"/>
    <col min="1549" max="1549" width="7.42578125" style="73" customWidth="1"/>
    <col min="1550" max="1787" width="9.140625" style="73"/>
    <col min="1788" max="1788" width="4" style="73" customWidth="1"/>
    <col min="1789" max="1789" width="14.85546875" style="73" customWidth="1"/>
    <col min="1790" max="1790" width="4.42578125" style="73" customWidth="1"/>
    <col min="1791" max="1791" width="3.5703125" style="73" customWidth="1"/>
    <col min="1792" max="1792" width="7" style="73" customWidth="1"/>
    <col min="1793" max="1793" width="7.42578125" style="73" customWidth="1"/>
    <col min="1794" max="1794" width="7" style="73" customWidth="1"/>
    <col min="1795" max="1795" width="8.42578125" style="73" customWidth="1"/>
    <col min="1796" max="1796" width="9.7109375" style="73" customWidth="1"/>
    <col min="1797" max="1797" width="9.5703125" style="73" customWidth="1"/>
    <col min="1798" max="1798" width="10.7109375" style="73" customWidth="1"/>
    <col min="1799" max="1800" width="8" style="73" customWidth="1"/>
    <col min="1801" max="1801" width="8.28515625" style="73" customWidth="1"/>
    <col min="1802" max="1802" width="10.85546875" style="73" customWidth="1"/>
    <col min="1803" max="1803" width="7.140625" style="73" customWidth="1"/>
    <col min="1804" max="1804" width="6.85546875" style="73" customWidth="1"/>
    <col min="1805" max="1805" width="7.42578125" style="73" customWidth="1"/>
    <col min="1806" max="2043" width="9.140625" style="73"/>
    <col min="2044" max="2044" width="4" style="73" customWidth="1"/>
    <col min="2045" max="2045" width="14.85546875" style="73" customWidth="1"/>
    <col min="2046" max="2046" width="4.42578125" style="73" customWidth="1"/>
    <col min="2047" max="2047" width="3.5703125" style="73" customWidth="1"/>
    <col min="2048" max="2048" width="7" style="73" customWidth="1"/>
    <col min="2049" max="2049" width="7.42578125" style="73" customWidth="1"/>
    <col min="2050" max="2050" width="7" style="73" customWidth="1"/>
    <col min="2051" max="2051" width="8.42578125" style="73" customWidth="1"/>
    <col min="2052" max="2052" width="9.7109375" style="73" customWidth="1"/>
    <col min="2053" max="2053" width="9.5703125" style="73" customWidth="1"/>
    <col min="2054" max="2054" width="10.7109375" style="73" customWidth="1"/>
    <col min="2055" max="2056" width="8" style="73" customWidth="1"/>
    <col min="2057" max="2057" width="8.28515625" style="73" customWidth="1"/>
    <col min="2058" max="2058" width="10.85546875" style="73" customWidth="1"/>
    <col min="2059" max="2059" width="7.140625" style="73" customWidth="1"/>
    <col min="2060" max="2060" width="6.85546875" style="73" customWidth="1"/>
    <col min="2061" max="2061" width="7.42578125" style="73" customWidth="1"/>
    <col min="2062" max="2299" width="9.140625" style="73"/>
    <col min="2300" max="2300" width="4" style="73" customWidth="1"/>
    <col min="2301" max="2301" width="14.85546875" style="73" customWidth="1"/>
    <col min="2302" max="2302" width="4.42578125" style="73" customWidth="1"/>
    <col min="2303" max="2303" width="3.5703125" style="73" customWidth="1"/>
    <col min="2304" max="2304" width="7" style="73" customWidth="1"/>
    <col min="2305" max="2305" width="7.42578125" style="73" customWidth="1"/>
    <col min="2306" max="2306" width="7" style="73" customWidth="1"/>
    <col min="2307" max="2307" width="8.42578125" style="73" customWidth="1"/>
    <col min="2308" max="2308" width="9.7109375" style="73" customWidth="1"/>
    <col min="2309" max="2309" width="9.5703125" style="73" customWidth="1"/>
    <col min="2310" max="2310" width="10.7109375" style="73" customWidth="1"/>
    <col min="2311" max="2312" width="8" style="73" customWidth="1"/>
    <col min="2313" max="2313" width="8.28515625" style="73" customWidth="1"/>
    <col min="2314" max="2314" width="10.85546875" style="73" customWidth="1"/>
    <col min="2315" max="2315" width="7.140625" style="73" customWidth="1"/>
    <col min="2316" max="2316" width="6.85546875" style="73" customWidth="1"/>
    <col min="2317" max="2317" width="7.42578125" style="73" customWidth="1"/>
    <col min="2318" max="2555" width="9.140625" style="73"/>
    <col min="2556" max="2556" width="4" style="73" customWidth="1"/>
    <col min="2557" max="2557" width="14.85546875" style="73" customWidth="1"/>
    <col min="2558" max="2558" width="4.42578125" style="73" customWidth="1"/>
    <col min="2559" max="2559" width="3.5703125" style="73" customWidth="1"/>
    <col min="2560" max="2560" width="7" style="73" customWidth="1"/>
    <col min="2561" max="2561" width="7.42578125" style="73" customWidth="1"/>
    <col min="2562" max="2562" width="7" style="73" customWidth="1"/>
    <col min="2563" max="2563" width="8.42578125" style="73" customWidth="1"/>
    <col min="2564" max="2564" width="9.7109375" style="73" customWidth="1"/>
    <col min="2565" max="2565" width="9.5703125" style="73" customWidth="1"/>
    <col min="2566" max="2566" width="10.7109375" style="73" customWidth="1"/>
    <col min="2567" max="2568" width="8" style="73" customWidth="1"/>
    <col min="2569" max="2569" width="8.28515625" style="73" customWidth="1"/>
    <col min="2570" max="2570" width="10.85546875" style="73" customWidth="1"/>
    <col min="2571" max="2571" width="7.140625" style="73" customWidth="1"/>
    <col min="2572" max="2572" width="6.85546875" style="73" customWidth="1"/>
    <col min="2573" max="2573" width="7.42578125" style="73" customWidth="1"/>
    <col min="2574" max="2811" width="9.140625" style="73"/>
    <col min="2812" max="2812" width="4" style="73" customWidth="1"/>
    <col min="2813" max="2813" width="14.85546875" style="73" customWidth="1"/>
    <col min="2814" max="2814" width="4.42578125" style="73" customWidth="1"/>
    <col min="2815" max="2815" width="3.5703125" style="73" customWidth="1"/>
    <col min="2816" max="2816" width="7" style="73" customWidth="1"/>
    <col min="2817" max="2817" width="7.42578125" style="73" customWidth="1"/>
    <col min="2818" max="2818" width="7" style="73" customWidth="1"/>
    <col min="2819" max="2819" width="8.42578125" style="73" customWidth="1"/>
    <col min="2820" max="2820" width="9.7109375" style="73" customWidth="1"/>
    <col min="2821" max="2821" width="9.5703125" style="73" customWidth="1"/>
    <col min="2822" max="2822" width="10.7109375" style="73" customWidth="1"/>
    <col min="2823" max="2824" width="8" style="73" customWidth="1"/>
    <col min="2825" max="2825" width="8.28515625" style="73" customWidth="1"/>
    <col min="2826" max="2826" width="10.85546875" style="73" customWidth="1"/>
    <col min="2827" max="2827" width="7.140625" style="73" customWidth="1"/>
    <col min="2828" max="2828" width="6.85546875" style="73" customWidth="1"/>
    <col min="2829" max="2829" width="7.42578125" style="73" customWidth="1"/>
    <col min="2830" max="3067" width="9.140625" style="73"/>
    <col min="3068" max="3068" width="4" style="73" customWidth="1"/>
    <col min="3069" max="3069" width="14.85546875" style="73" customWidth="1"/>
    <col min="3070" max="3070" width="4.42578125" style="73" customWidth="1"/>
    <col min="3071" max="3071" width="3.5703125" style="73" customWidth="1"/>
    <col min="3072" max="3072" width="7" style="73" customWidth="1"/>
    <col min="3073" max="3073" width="7.42578125" style="73" customWidth="1"/>
    <col min="3074" max="3074" width="7" style="73" customWidth="1"/>
    <col min="3075" max="3075" width="8.42578125" style="73" customWidth="1"/>
    <col min="3076" max="3076" width="9.7109375" style="73" customWidth="1"/>
    <col min="3077" max="3077" width="9.5703125" style="73" customWidth="1"/>
    <col min="3078" max="3078" width="10.7109375" style="73" customWidth="1"/>
    <col min="3079" max="3080" width="8" style="73" customWidth="1"/>
    <col min="3081" max="3081" width="8.28515625" style="73" customWidth="1"/>
    <col min="3082" max="3082" width="10.85546875" style="73" customWidth="1"/>
    <col min="3083" max="3083" width="7.140625" style="73" customWidth="1"/>
    <col min="3084" max="3084" width="6.85546875" style="73" customWidth="1"/>
    <col min="3085" max="3085" width="7.42578125" style="73" customWidth="1"/>
    <col min="3086" max="3323" width="9.140625" style="73"/>
    <col min="3324" max="3324" width="4" style="73" customWidth="1"/>
    <col min="3325" max="3325" width="14.85546875" style="73" customWidth="1"/>
    <col min="3326" max="3326" width="4.42578125" style="73" customWidth="1"/>
    <col min="3327" max="3327" width="3.5703125" style="73" customWidth="1"/>
    <col min="3328" max="3328" width="7" style="73" customWidth="1"/>
    <col min="3329" max="3329" width="7.42578125" style="73" customWidth="1"/>
    <col min="3330" max="3330" width="7" style="73" customWidth="1"/>
    <col min="3331" max="3331" width="8.42578125" style="73" customWidth="1"/>
    <col min="3332" max="3332" width="9.7109375" style="73" customWidth="1"/>
    <col min="3333" max="3333" width="9.5703125" style="73" customWidth="1"/>
    <col min="3334" max="3334" width="10.7109375" style="73" customWidth="1"/>
    <col min="3335" max="3336" width="8" style="73" customWidth="1"/>
    <col min="3337" max="3337" width="8.28515625" style="73" customWidth="1"/>
    <col min="3338" max="3338" width="10.85546875" style="73" customWidth="1"/>
    <col min="3339" max="3339" width="7.140625" style="73" customWidth="1"/>
    <col min="3340" max="3340" width="6.85546875" style="73" customWidth="1"/>
    <col min="3341" max="3341" width="7.42578125" style="73" customWidth="1"/>
    <col min="3342" max="3579" width="9.140625" style="73"/>
    <col min="3580" max="3580" width="4" style="73" customWidth="1"/>
    <col min="3581" max="3581" width="14.85546875" style="73" customWidth="1"/>
    <col min="3582" max="3582" width="4.42578125" style="73" customWidth="1"/>
    <col min="3583" max="3583" width="3.5703125" style="73" customWidth="1"/>
    <col min="3584" max="3584" width="7" style="73" customWidth="1"/>
    <col min="3585" max="3585" width="7.42578125" style="73" customWidth="1"/>
    <col min="3586" max="3586" width="7" style="73" customWidth="1"/>
    <col min="3587" max="3587" width="8.42578125" style="73" customWidth="1"/>
    <col min="3588" max="3588" width="9.7109375" style="73" customWidth="1"/>
    <col min="3589" max="3589" width="9.5703125" style="73" customWidth="1"/>
    <col min="3590" max="3590" width="10.7109375" style="73" customWidth="1"/>
    <col min="3591" max="3592" width="8" style="73" customWidth="1"/>
    <col min="3593" max="3593" width="8.28515625" style="73" customWidth="1"/>
    <col min="3594" max="3594" width="10.85546875" style="73" customWidth="1"/>
    <col min="3595" max="3595" width="7.140625" style="73" customWidth="1"/>
    <col min="3596" max="3596" width="6.85546875" style="73" customWidth="1"/>
    <col min="3597" max="3597" width="7.42578125" style="73" customWidth="1"/>
    <col min="3598" max="3835" width="9.140625" style="73"/>
    <col min="3836" max="3836" width="4" style="73" customWidth="1"/>
    <col min="3837" max="3837" width="14.85546875" style="73" customWidth="1"/>
    <col min="3838" max="3838" width="4.42578125" style="73" customWidth="1"/>
    <col min="3839" max="3839" width="3.5703125" style="73" customWidth="1"/>
    <col min="3840" max="3840" width="7" style="73" customWidth="1"/>
    <col min="3841" max="3841" width="7.42578125" style="73" customWidth="1"/>
    <col min="3842" max="3842" width="7" style="73" customWidth="1"/>
    <col min="3843" max="3843" width="8.42578125" style="73" customWidth="1"/>
    <col min="3844" max="3844" width="9.7109375" style="73" customWidth="1"/>
    <col min="3845" max="3845" width="9.5703125" style="73" customWidth="1"/>
    <col min="3846" max="3846" width="10.7109375" style="73" customWidth="1"/>
    <col min="3847" max="3848" width="8" style="73" customWidth="1"/>
    <col min="3849" max="3849" width="8.28515625" style="73" customWidth="1"/>
    <col min="3850" max="3850" width="10.85546875" style="73" customWidth="1"/>
    <col min="3851" max="3851" width="7.140625" style="73" customWidth="1"/>
    <col min="3852" max="3852" width="6.85546875" style="73" customWidth="1"/>
    <col min="3853" max="3853" width="7.42578125" style="73" customWidth="1"/>
    <col min="3854" max="4091" width="9.140625" style="73"/>
    <col min="4092" max="4092" width="4" style="73" customWidth="1"/>
    <col min="4093" max="4093" width="14.85546875" style="73" customWidth="1"/>
    <col min="4094" max="4094" width="4.42578125" style="73" customWidth="1"/>
    <col min="4095" max="4095" width="3.5703125" style="73" customWidth="1"/>
    <col min="4096" max="4096" width="7" style="73" customWidth="1"/>
    <col min="4097" max="4097" width="7.42578125" style="73" customWidth="1"/>
    <col min="4098" max="4098" width="7" style="73" customWidth="1"/>
    <col min="4099" max="4099" width="8.42578125" style="73" customWidth="1"/>
    <col min="4100" max="4100" width="9.7109375" style="73" customWidth="1"/>
    <col min="4101" max="4101" width="9.5703125" style="73" customWidth="1"/>
    <col min="4102" max="4102" width="10.7109375" style="73" customWidth="1"/>
    <col min="4103" max="4104" width="8" style="73" customWidth="1"/>
    <col min="4105" max="4105" width="8.28515625" style="73" customWidth="1"/>
    <col min="4106" max="4106" width="10.85546875" style="73" customWidth="1"/>
    <col min="4107" max="4107" width="7.140625" style="73" customWidth="1"/>
    <col min="4108" max="4108" width="6.85546875" style="73" customWidth="1"/>
    <col min="4109" max="4109" width="7.42578125" style="73" customWidth="1"/>
    <col min="4110" max="4347" width="9.140625" style="73"/>
    <col min="4348" max="4348" width="4" style="73" customWidth="1"/>
    <col min="4349" max="4349" width="14.85546875" style="73" customWidth="1"/>
    <col min="4350" max="4350" width="4.42578125" style="73" customWidth="1"/>
    <col min="4351" max="4351" width="3.5703125" style="73" customWidth="1"/>
    <col min="4352" max="4352" width="7" style="73" customWidth="1"/>
    <col min="4353" max="4353" width="7.42578125" style="73" customWidth="1"/>
    <col min="4354" max="4354" width="7" style="73" customWidth="1"/>
    <col min="4355" max="4355" width="8.42578125" style="73" customWidth="1"/>
    <col min="4356" max="4356" width="9.7109375" style="73" customWidth="1"/>
    <col min="4357" max="4357" width="9.5703125" style="73" customWidth="1"/>
    <col min="4358" max="4358" width="10.7109375" style="73" customWidth="1"/>
    <col min="4359" max="4360" width="8" style="73" customWidth="1"/>
    <col min="4361" max="4361" width="8.28515625" style="73" customWidth="1"/>
    <col min="4362" max="4362" width="10.85546875" style="73" customWidth="1"/>
    <col min="4363" max="4363" width="7.140625" style="73" customWidth="1"/>
    <col min="4364" max="4364" width="6.85546875" style="73" customWidth="1"/>
    <col min="4365" max="4365" width="7.42578125" style="73" customWidth="1"/>
    <col min="4366" max="4603" width="9.140625" style="73"/>
    <col min="4604" max="4604" width="4" style="73" customWidth="1"/>
    <col min="4605" max="4605" width="14.85546875" style="73" customWidth="1"/>
    <col min="4606" max="4606" width="4.42578125" style="73" customWidth="1"/>
    <col min="4607" max="4607" width="3.5703125" style="73" customWidth="1"/>
    <col min="4608" max="4608" width="7" style="73" customWidth="1"/>
    <col min="4609" max="4609" width="7.42578125" style="73" customWidth="1"/>
    <col min="4610" max="4610" width="7" style="73" customWidth="1"/>
    <col min="4611" max="4611" width="8.42578125" style="73" customWidth="1"/>
    <col min="4612" max="4612" width="9.7109375" style="73" customWidth="1"/>
    <col min="4613" max="4613" width="9.5703125" style="73" customWidth="1"/>
    <col min="4614" max="4614" width="10.7109375" style="73" customWidth="1"/>
    <col min="4615" max="4616" width="8" style="73" customWidth="1"/>
    <col min="4617" max="4617" width="8.28515625" style="73" customWidth="1"/>
    <col min="4618" max="4618" width="10.85546875" style="73" customWidth="1"/>
    <col min="4619" max="4619" width="7.140625" style="73" customWidth="1"/>
    <col min="4620" max="4620" width="6.85546875" style="73" customWidth="1"/>
    <col min="4621" max="4621" width="7.42578125" style="73" customWidth="1"/>
    <col min="4622" max="4859" width="9.140625" style="73"/>
    <col min="4860" max="4860" width="4" style="73" customWidth="1"/>
    <col min="4861" max="4861" width="14.85546875" style="73" customWidth="1"/>
    <col min="4862" max="4862" width="4.42578125" style="73" customWidth="1"/>
    <col min="4863" max="4863" width="3.5703125" style="73" customWidth="1"/>
    <col min="4864" max="4864" width="7" style="73" customWidth="1"/>
    <col min="4865" max="4865" width="7.42578125" style="73" customWidth="1"/>
    <col min="4866" max="4866" width="7" style="73" customWidth="1"/>
    <col min="4867" max="4867" width="8.42578125" style="73" customWidth="1"/>
    <col min="4868" max="4868" width="9.7109375" style="73" customWidth="1"/>
    <col min="4869" max="4869" width="9.5703125" style="73" customWidth="1"/>
    <col min="4870" max="4870" width="10.7109375" style="73" customWidth="1"/>
    <col min="4871" max="4872" width="8" style="73" customWidth="1"/>
    <col min="4873" max="4873" width="8.28515625" style="73" customWidth="1"/>
    <col min="4874" max="4874" width="10.85546875" style="73" customWidth="1"/>
    <col min="4875" max="4875" width="7.140625" style="73" customWidth="1"/>
    <col min="4876" max="4876" width="6.85546875" style="73" customWidth="1"/>
    <col min="4877" max="4877" width="7.42578125" style="73" customWidth="1"/>
    <col min="4878" max="5115" width="9.140625" style="73"/>
    <col min="5116" max="5116" width="4" style="73" customWidth="1"/>
    <col min="5117" max="5117" width="14.85546875" style="73" customWidth="1"/>
    <col min="5118" max="5118" width="4.42578125" style="73" customWidth="1"/>
    <col min="5119" max="5119" width="3.5703125" style="73" customWidth="1"/>
    <col min="5120" max="5120" width="7" style="73" customWidth="1"/>
    <col min="5121" max="5121" width="7.42578125" style="73" customWidth="1"/>
    <col min="5122" max="5122" width="7" style="73" customWidth="1"/>
    <col min="5123" max="5123" width="8.42578125" style="73" customWidth="1"/>
    <col min="5124" max="5124" width="9.7109375" style="73" customWidth="1"/>
    <col min="5125" max="5125" width="9.5703125" style="73" customWidth="1"/>
    <col min="5126" max="5126" width="10.7109375" style="73" customWidth="1"/>
    <col min="5127" max="5128" width="8" style="73" customWidth="1"/>
    <col min="5129" max="5129" width="8.28515625" style="73" customWidth="1"/>
    <col min="5130" max="5130" width="10.85546875" style="73" customWidth="1"/>
    <col min="5131" max="5131" width="7.140625" style="73" customWidth="1"/>
    <col min="5132" max="5132" width="6.85546875" style="73" customWidth="1"/>
    <col min="5133" max="5133" width="7.42578125" style="73" customWidth="1"/>
    <col min="5134" max="5371" width="9.140625" style="73"/>
    <col min="5372" max="5372" width="4" style="73" customWidth="1"/>
    <col min="5373" max="5373" width="14.85546875" style="73" customWidth="1"/>
    <col min="5374" max="5374" width="4.42578125" style="73" customWidth="1"/>
    <col min="5375" max="5375" width="3.5703125" style="73" customWidth="1"/>
    <col min="5376" max="5376" width="7" style="73" customWidth="1"/>
    <col min="5377" max="5377" width="7.42578125" style="73" customWidth="1"/>
    <col min="5378" max="5378" width="7" style="73" customWidth="1"/>
    <col min="5379" max="5379" width="8.42578125" style="73" customWidth="1"/>
    <col min="5380" max="5380" width="9.7109375" style="73" customWidth="1"/>
    <col min="5381" max="5381" width="9.5703125" style="73" customWidth="1"/>
    <col min="5382" max="5382" width="10.7109375" style="73" customWidth="1"/>
    <col min="5383" max="5384" width="8" style="73" customWidth="1"/>
    <col min="5385" max="5385" width="8.28515625" style="73" customWidth="1"/>
    <col min="5386" max="5386" width="10.85546875" style="73" customWidth="1"/>
    <col min="5387" max="5387" width="7.140625" style="73" customWidth="1"/>
    <col min="5388" max="5388" width="6.85546875" style="73" customWidth="1"/>
    <col min="5389" max="5389" width="7.42578125" style="73" customWidth="1"/>
    <col min="5390" max="5627" width="9.140625" style="73"/>
    <col min="5628" max="5628" width="4" style="73" customWidth="1"/>
    <col min="5629" max="5629" width="14.85546875" style="73" customWidth="1"/>
    <col min="5630" max="5630" width="4.42578125" style="73" customWidth="1"/>
    <col min="5631" max="5631" width="3.5703125" style="73" customWidth="1"/>
    <col min="5632" max="5632" width="7" style="73" customWidth="1"/>
    <col min="5633" max="5633" width="7.42578125" style="73" customWidth="1"/>
    <col min="5634" max="5634" width="7" style="73" customWidth="1"/>
    <col min="5635" max="5635" width="8.42578125" style="73" customWidth="1"/>
    <col min="5636" max="5636" width="9.7109375" style="73" customWidth="1"/>
    <col min="5637" max="5637" width="9.5703125" style="73" customWidth="1"/>
    <col min="5638" max="5638" width="10.7109375" style="73" customWidth="1"/>
    <col min="5639" max="5640" width="8" style="73" customWidth="1"/>
    <col min="5641" max="5641" width="8.28515625" style="73" customWidth="1"/>
    <col min="5642" max="5642" width="10.85546875" style="73" customWidth="1"/>
    <col min="5643" max="5643" width="7.140625" style="73" customWidth="1"/>
    <col min="5644" max="5644" width="6.85546875" style="73" customWidth="1"/>
    <col min="5645" max="5645" width="7.42578125" style="73" customWidth="1"/>
    <col min="5646" max="5883" width="9.140625" style="73"/>
    <col min="5884" max="5884" width="4" style="73" customWidth="1"/>
    <col min="5885" max="5885" width="14.85546875" style="73" customWidth="1"/>
    <col min="5886" max="5886" width="4.42578125" style="73" customWidth="1"/>
    <col min="5887" max="5887" width="3.5703125" style="73" customWidth="1"/>
    <col min="5888" max="5888" width="7" style="73" customWidth="1"/>
    <col min="5889" max="5889" width="7.42578125" style="73" customWidth="1"/>
    <col min="5890" max="5890" width="7" style="73" customWidth="1"/>
    <col min="5891" max="5891" width="8.42578125" style="73" customWidth="1"/>
    <col min="5892" max="5892" width="9.7109375" style="73" customWidth="1"/>
    <col min="5893" max="5893" width="9.5703125" style="73" customWidth="1"/>
    <col min="5894" max="5894" width="10.7109375" style="73" customWidth="1"/>
    <col min="5895" max="5896" width="8" style="73" customWidth="1"/>
    <col min="5897" max="5897" width="8.28515625" style="73" customWidth="1"/>
    <col min="5898" max="5898" width="10.85546875" style="73" customWidth="1"/>
    <col min="5899" max="5899" width="7.140625" style="73" customWidth="1"/>
    <col min="5900" max="5900" width="6.85546875" style="73" customWidth="1"/>
    <col min="5901" max="5901" width="7.42578125" style="73" customWidth="1"/>
    <col min="5902" max="6139" width="9.140625" style="73"/>
    <col min="6140" max="6140" width="4" style="73" customWidth="1"/>
    <col min="6141" max="6141" width="14.85546875" style="73" customWidth="1"/>
    <col min="6142" max="6142" width="4.42578125" style="73" customWidth="1"/>
    <col min="6143" max="6143" width="3.5703125" style="73" customWidth="1"/>
    <col min="6144" max="6144" width="7" style="73" customWidth="1"/>
    <col min="6145" max="6145" width="7.42578125" style="73" customWidth="1"/>
    <col min="6146" max="6146" width="7" style="73" customWidth="1"/>
    <col min="6147" max="6147" width="8.42578125" style="73" customWidth="1"/>
    <col min="6148" max="6148" width="9.7109375" style="73" customWidth="1"/>
    <col min="6149" max="6149" width="9.5703125" style="73" customWidth="1"/>
    <col min="6150" max="6150" width="10.7109375" style="73" customWidth="1"/>
    <col min="6151" max="6152" width="8" style="73" customWidth="1"/>
    <col min="6153" max="6153" width="8.28515625" style="73" customWidth="1"/>
    <col min="6154" max="6154" width="10.85546875" style="73" customWidth="1"/>
    <col min="6155" max="6155" width="7.140625" style="73" customWidth="1"/>
    <col min="6156" max="6156" width="6.85546875" style="73" customWidth="1"/>
    <col min="6157" max="6157" width="7.42578125" style="73" customWidth="1"/>
    <col min="6158" max="6395" width="9.140625" style="73"/>
    <col min="6396" max="6396" width="4" style="73" customWidth="1"/>
    <col min="6397" max="6397" width="14.85546875" style="73" customWidth="1"/>
    <col min="6398" max="6398" width="4.42578125" style="73" customWidth="1"/>
    <col min="6399" max="6399" width="3.5703125" style="73" customWidth="1"/>
    <col min="6400" max="6400" width="7" style="73" customWidth="1"/>
    <col min="6401" max="6401" width="7.42578125" style="73" customWidth="1"/>
    <col min="6402" max="6402" width="7" style="73" customWidth="1"/>
    <col min="6403" max="6403" width="8.42578125" style="73" customWidth="1"/>
    <col min="6404" max="6404" width="9.7109375" style="73" customWidth="1"/>
    <col min="6405" max="6405" width="9.5703125" style="73" customWidth="1"/>
    <col min="6406" max="6406" width="10.7109375" style="73" customWidth="1"/>
    <col min="6407" max="6408" width="8" style="73" customWidth="1"/>
    <col min="6409" max="6409" width="8.28515625" style="73" customWidth="1"/>
    <col min="6410" max="6410" width="10.85546875" style="73" customWidth="1"/>
    <col min="6411" max="6411" width="7.140625" style="73" customWidth="1"/>
    <col min="6412" max="6412" width="6.85546875" style="73" customWidth="1"/>
    <col min="6413" max="6413" width="7.42578125" style="73" customWidth="1"/>
    <col min="6414" max="6651" width="9.140625" style="73"/>
    <col min="6652" max="6652" width="4" style="73" customWidth="1"/>
    <col min="6653" max="6653" width="14.85546875" style="73" customWidth="1"/>
    <col min="6654" max="6654" width="4.42578125" style="73" customWidth="1"/>
    <col min="6655" max="6655" width="3.5703125" style="73" customWidth="1"/>
    <col min="6656" max="6656" width="7" style="73" customWidth="1"/>
    <col min="6657" max="6657" width="7.42578125" style="73" customWidth="1"/>
    <col min="6658" max="6658" width="7" style="73" customWidth="1"/>
    <col min="6659" max="6659" width="8.42578125" style="73" customWidth="1"/>
    <col min="6660" max="6660" width="9.7109375" style="73" customWidth="1"/>
    <col min="6661" max="6661" width="9.5703125" style="73" customWidth="1"/>
    <col min="6662" max="6662" width="10.7109375" style="73" customWidth="1"/>
    <col min="6663" max="6664" width="8" style="73" customWidth="1"/>
    <col min="6665" max="6665" width="8.28515625" style="73" customWidth="1"/>
    <col min="6666" max="6666" width="10.85546875" style="73" customWidth="1"/>
    <col min="6667" max="6667" width="7.140625" style="73" customWidth="1"/>
    <col min="6668" max="6668" width="6.85546875" style="73" customWidth="1"/>
    <col min="6669" max="6669" width="7.42578125" style="73" customWidth="1"/>
    <col min="6670" max="6907" width="9.140625" style="73"/>
    <col min="6908" max="6908" width="4" style="73" customWidth="1"/>
    <col min="6909" max="6909" width="14.85546875" style="73" customWidth="1"/>
    <col min="6910" max="6910" width="4.42578125" style="73" customWidth="1"/>
    <col min="6911" max="6911" width="3.5703125" style="73" customWidth="1"/>
    <col min="6912" max="6912" width="7" style="73" customWidth="1"/>
    <col min="6913" max="6913" width="7.42578125" style="73" customWidth="1"/>
    <col min="6914" max="6914" width="7" style="73" customWidth="1"/>
    <col min="6915" max="6915" width="8.42578125" style="73" customWidth="1"/>
    <col min="6916" max="6916" width="9.7109375" style="73" customWidth="1"/>
    <col min="6917" max="6917" width="9.5703125" style="73" customWidth="1"/>
    <col min="6918" max="6918" width="10.7109375" style="73" customWidth="1"/>
    <col min="6919" max="6920" width="8" style="73" customWidth="1"/>
    <col min="6921" max="6921" width="8.28515625" style="73" customWidth="1"/>
    <col min="6922" max="6922" width="10.85546875" style="73" customWidth="1"/>
    <col min="6923" max="6923" width="7.140625" style="73" customWidth="1"/>
    <col min="6924" max="6924" width="6.85546875" style="73" customWidth="1"/>
    <col min="6925" max="6925" width="7.42578125" style="73" customWidth="1"/>
    <col min="6926" max="7163" width="9.140625" style="73"/>
    <col min="7164" max="7164" width="4" style="73" customWidth="1"/>
    <col min="7165" max="7165" width="14.85546875" style="73" customWidth="1"/>
    <col min="7166" max="7166" width="4.42578125" style="73" customWidth="1"/>
    <col min="7167" max="7167" width="3.5703125" style="73" customWidth="1"/>
    <col min="7168" max="7168" width="7" style="73" customWidth="1"/>
    <col min="7169" max="7169" width="7.42578125" style="73" customWidth="1"/>
    <col min="7170" max="7170" width="7" style="73" customWidth="1"/>
    <col min="7171" max="7171" width="8.42578125" style="73" customWidth="1"/>
    <col min="7172" max="7172" width="9.7109375" style="73" customWidth="1"/>
    <col min="7173" max="7173" width="9.5703125" style="73" customWidth="1"/>
    <col min="7174" max="7174" width="10.7109375" style="73" customWidth="1"/>
    <col min="7175" max="7176" width="8" style="73" customWidth="1"/>
    <col min="7177" max="7177" width="8.28515625" style="73" customWidth="1"/>
    <col min="7178" max="7178" width="10.85546875" style="73" customWidth="1"/>
    <col min="7179" max="7179" width="7.140625" style="73" customWidth="1"/>
    <col min="7180" max="7180" width="6.85546875" style="73" customWidth="1"/>
    <col min="7181" max="7181" width="7.42578125" style="73" customWidth="1"/>
    <col min="7182" max="7419" width="9.140625" style="73"/>
    <col min="7420" max="7420" width="4" style="73" customWidth="1"/>
    <col min="7421" max="7421" width="14.85546875" style="73" customWidth="1"/>
    <col min="7422" max="7422" width="4.42578125" style="73" customWidth="1"/>
    <col min="7423" max="7423" width="3.5703125" style="73" customWidth="1"/>
    <col min="7424" max="7424" width="7" style="73" customWidth="1"/>
    <col min="7425" max="7425" width="7.42578125" style="73" customWidth="1"/>
    <col min="7426" max="7426" width="7" style="73" customWidth="1"/>
    <col min="7427" max="7427" width="8.42578125" style="73" customWidth="1"/>
    <col min="7428" max="7428" width="9.7109375" style="73" customWidth="1"/>
    <col min="7429" max="7429" width="9.5703125" style="73" customWidth="1"/>
    <col min="7430" max="7430" width="10.7109375" style="73" customWidth="1"/>
    <col min="7431" max="7432" width="8" style="73" customWidth="1"/>
    <col min="7433" max="7433" width="8.28515625" style="73" customWidth="1"/>
    <col min="7434" max="7434" width="10.85546875" style="73" customWidth="1"/>
    <col min="7435" max="7435" width="7.140625" style="73" customWidth="1"/>
    <col min="7436" max="7436" width="6.85546875" style="73" customWidth="1"/>
    <col min="7437" max="7437" width="7.42578125" style="73" customWidth="1"/>
    <col min="7438" max="7675" width="9.140625" style="73"/>
    <col min="7676" max="7676" width="4" style="73" customWidth="1"/>
    <col min="7677" max="7677" width="14.85546875" style="73" customWidth="1"/>
    <col min="7678" max="7678" width="4.42578125" style="73" customWidth="1"/>
    <col min="7679" max="7679" width="3.5703125" style="73" customWidth="1"/>
    <col min="7680" max="7680" width="7" style="73" customWidth="1"/>
    <col min="7681" max="7681" width="7.42578125" style="73" customWidth="1"/>
    <col min="7682" max="7682" width="7" style="73" customWidth="1"/>
    <col min="7683" max="7683" width="8.42578125" style="73" customWidth="1"/>
    <col min="7684" max="7684" width="9.7109375" style="73" customWidth="1"/>
    <col min="7685" max="7685" width="9.5703125" style="73" customWidth="1"/>
    <col min="7686" max="7686" width="10.7109375" style="73" customWidth="1"/>
    <col min="7687" max="7688" width="8" style="73" customWidth="1"/>
    <col min="7689" max="7689" width="8.28515625" style="73" customWidth="1"/>
    <col min="7690" max="7690" width="10.85546875" style="73" customWidth="1"/>
    <col min="7691" max="7691" width="7.140625" style="73" customWidth="1"/>
    <col min="7692" max="7692" width="6.85546875" style="73" customWidth="1"/>
    <col min="7693" max="7693" width="7.42578125" style="73" customWidth="1"/>
    <col min="7694" max="7931" width="9.140625" style="73"/>
    <col min="7932" max="7932" width="4" style="73" customWidth="1"/>
    <col min="7933" max="7933" width="14.85546875" style="73" customWidth="1"/>
    <col min="7934" max="7934" width="4.42578125" style="73" customWidth="1"/>
    <col min="7935" max="7935" width="3.5703125" style="73" customWidth="1"/>
    <col min="7936" max="7936" width="7" style="73" customWidth="1"/>
    <col min="7937" max="7937" width="7.42578125" style="73" customWidth="1"/>
    <col min="7938" max="7938" width="7" style="73" customWidth="1"/>
    <col min="7939" max="7939" width="8.42578125" style="73" customWidth="1"/>
    <col min="7940" max="7940" width="9.7109375" style="73" customWidth="1"/>
    <col min="7941" max="7941" width="9.5703125" style="73" customWidth="1"/>
    <col min="7942" max="7942" width="10.7109375" style="73" customWidth="1"/>
    <col min="7943" max="7944" width="8" style="73" customWidth="1"/>
    <col min="7945" max="7945" width="8.28515625" style="73" customWidth="1"/>
    <col min="7946" max="7946" width="10.85546875" style="73" customWidth="1"/>
    <col min="7947" max="7947" width="7.140625" style="73" customWidth="1"/>
    <col min="7948" max="7948" width="6.85546875" style="73" customWidth="1"/>
    <col min="7949" max="7949" width="7.42578125" style="73" customWidth="1"/>
    <col min="7950" max="8187" width="9.140625" style="73"/>
    <col min="8188" max="8188" width="4" style="73" customWidth="1"/>
    <col min="8189" max="8189" width="14.85546875" style="73" customWidth="1"/>
    <col min="8190" max="8190" width="4.42578125" style="73" customWidth="1"/>
    <col min="8191" max="8191" width="3.5703125" style="73" customWidth="1"/>
    <col min="8192" max="8192" width="7" style="73" customWidth="1"/>
    <col min="8193" max="8193" width="7.42578125" style="73" customWidth="1"/>
    <col min="8194" max="8194" width="7" style="73" customWidth="1"/>
    <col min="8195" max="8195" width="8.42578125" style="73" customWidth="1"/>
    <col min="8196" max="8196" width="9.7109375" style="73" customWidth="1"/>
    <col min="8197" max="8197" width="9.5703125" style="73" customWidth="1"/>
    <col min="8198" max="8198" width="10.7109375" style="73" customWidth="1"/>
    <col min="8199" max="8200" width="8" style="73" customWidth="1"/>
    <col min="8201" max="8201" width="8.28515625" style="73" customWidth="1"/>
    <col min="8202" max="8202" width="10.85546875" style="73" customWidth="1"/>
    <col min="8203" max="8203" width="7.140625" style="73" customWidth="1"/>
    <col min="8204" max="8204" width="6.85546875" style="73" customWidth="1"/>
    <col min="8205" max="8205" width="7.42578125" style="73" customWidth="1"/>
    <col min="8206" max="8443" width="9.140625" style="73"/>
    <col min="8444" max="8444" width="4" style="73" customWidth="1"/>
    <col min="8445" max="8445" width="14.85546875" style="73" customWidth="1"/>
    <col min="8446" max="8446" width="4.42578125" style="73" customWidth="1"/>
    <col min="8447" max="8447" width="3.5703125" style="73" customWidth="1"/>
    <col min="8448" max="8448" width="7" style="73" customWidth="1"/>
    <col min="8449" max="8449" width="7.42578125" style="73" customWidth="1"/>
    <col min="8450" max="8450" width="7" style="73" customWidth="1"/>
    <col min="8451" max="8451" width="8.42578125" style="73" customWidth="1"/>
    <col min="8452" max="8452" width="9.7109375" style="73" customWidth="1"/>
    <col min="8453" max="8453" width="9.5703125" style="73" customWidth="1"/>
    <col min="8454" max="8454" width="10.7109375" style="73" customWidth="1"/>
    <col min="8455" max="8456" width="8" style="73" customWidth="1"/>
    <col min="8457" max="8457" width="8.28515625" style="73" customWidth="1"/>
    <col min="8458" max="8458" width="10.85546875" style="73" customWidth="1"/>
    <col min="8459" max="8459" width="7.140625" style="73" customWidth="1"/>
    <col min="8460" max="8460" width="6.85546875" style="73" customWidth="1"/>
    <col min="8461" max="8461" width="7.42578125" style="73" customWidth="1"/>
    <col min="8462" max="8699" width="9.140625" style="73"/>
    <col min="8700" max="8700" width="4" style="73" customWidth="1"/>
    <col min="8701" max="8701" width="14.85546875" style="73" customWidth="1"/>
    <col min="8702" max="8702" width="4.42578125" style="73" customWidth="1"/>
    <col min="8703" max="8703" width="3.5703125" style="73" customWidth="1"/>
    <col min="8704" max="8704" width="7" style="73" customWidth="1"/>
    <col min="8705" max="8705" width="7.42578125" style="73" customWidth="1"/>
    <col min="8706" max="8706" width="7" style="73" customWidth="1"/>
    <col min="8707" max="8707" width="8.42578125" style="73" customWidth="1"/>
    <col min="8708" max="8708" width="9.7109375" style="73" customWidth="1"/>
    <col min="8709" max="8709" width="9.5703125" style="73" customWidth="1"/>
    <col min="8710" max="8710" width="10.7109375" style="73" customWidth="1"/>
    <col min="8711" max="8712" width="8" style="73" customWidth="1"/>
    <col min="8713" max="8713" width="8.28515625" style="73" customWidth="1"/>
    <col min="8714" max="8714" width="10.85546875" style="73" customWidth="1"/>
    <col min="8715" max="8715" width="7.140625" style="73" customWidth="1"/>
    <col min="8716" max="8716" width="6.85546875" style="73" customWidth="1"/>
    <col min="8717" max="8717" width="7.42578125" style="73" customWidth="1"/>
    <col min="8718" max="8955" width="9.140625" style="73"/>
    <col min="8956" max="8956" width="4" style="73" customWidth="1"/>
    <col min="8957" max="8957" width="14.85546875" style="73" customWidth="1"/>
    <col min="8958" max="8958" width="4.42578125" style="73" customWidth="1"/>
    <col min="8959" max="8959" width="3.5703125" style="73" customWidth="1"/>
    <col min="8960" max="8960" width="7" style="73" customWidth="1"/>
    <col min="8961" max="8961" width="7.42578125" style="73" customWidth="1"/>
    <col min="8962" max="8962" width="7" style="73" customWidth="1"/>
    <col min="8963" max="8963" width="8.42578125" style="73" customWidth="1"/>
    <col min="8964" max="8964" width="9.7109375" style="73" customWidth="1"/>
    <col min="8965" max="8965" width="9.5703125" style="73" customWidth="1"/>
    <col min="8966" max="8966" width="10.7109375" style="73" customWidth="1"/>
    <col min="8967" max="8968" width="8" style="73" customWidth="1"/>
    <col min="8969" max="8969" width="8.28515625" style="73" customWidth="1"/>
    <col min="8970" max="8970" width="10.85546875" style="73" customWidth="1"/>
    <col min="8971" max="8971" width="7.140625" style="73" customWidth="1"/>
    <col min="8972" max="8972" width="6.85546875" style="73" customWidth="1"/>
    <col min="8973" max="8973" width="7.42578125" style="73" customWidth="1"/>
    <col min="8974" max="9211" width="9.140625" style="73"/>
    <col min="9212" max="9212" width="4" style="73" customWidth="1"/>
    <col min="9213" max="9213" width="14.85546875" style="73" customWidth="1"/>
    <col min="9214" max="9214" width="4.42578125" style="73" customWidth="1"/>
    <col min="9215" max="9215" width="3.5703125" style="73" customWidth="1"/>
    <col min="9216" max="9216" width="7" style="73" customWidth="1"/>
    <col min="9217" max="9217" width="7.42578125" style="73" customWidth="1"/>
    <col min="9218" max="9218" width="7" style="73" customWidth="1"/>
    <col min="9219" max="9219" width="8.42578125" style="73" customWidth="1"/>
    <col min="9220" max="9220" width="9.7109375" style="73" customWidth="1"/>
    <col min="9221" max="9221" width="9.5703125" style="73" customWidth="1"/>
    <col min="9222" max="9222" width="10.7109375" style="73" customWidth="1"/>
    <col min="9223" max="9224" width="8" style="73" customWidth="1"/>
    <col min="9225" max="9225" width="8.28515625" style="73" customWidth="1"/>
    <col min="9226" max="9226" width="10.85546875" style="73" customWidth="1"/>
    <col min="9227" max="9227" width="7.140625" style="73" customWidth="1"/>
    <col min="9228" max="9228" width="6.85546875" style="73" customWidth="1"/>
    <col min="9229" max="9229" width="7.42578125" style="73" customWidth="1"/>
    <col min="9230" max="9467" width="9.140625" style="73"/>
    <col min="9468" max="9468" width="4" style="73" customWidth="1"/>
    <col min="9469" max="9469" width="14.85546875" style="73" customWidth="1"/>
    <col min="9470" max="9470" width="4.42578125" style="73" customWidth="1"/>
    <col min="9471" max="9471" width="3.5703125" style="73" customWidth="1"/>
    <col min="9472" max="9472" width="7" style="73" customWidth="1"/>
    <col min="9473" max="9473" width="7.42578125" style="73" customWidth="1"/>
    <col min="9474" max="9474" width="7" style="73" customWidth="1"/>
    <col min="9475" max="9475" width="8.42578125" style="73" customWidth="1"/>
    <col min="9476" max="9476" width="9.7109375" style="73" customWidth="1"/>
    <col min="9477" max="9477" width="9.5703125" style="73" customWidth="1"/>
    <col min="9478" max="9478" width="10.7109375" style="73" customWidth="1"/>
    <col min="9479" max="9480" width="8" style="73" customWidth="1"/>
    <col min="9481" max="9481" width="8.28515625" style="73" customWidth="1"/>
    <col min="9482" max="9482" width="10.85546875" style="73" customWidth="1"/>
    <col min="9483" max="9483" width="7.140625" style="73" customWidth="1"/>
    <col min="9484" max="9484" width="6.85546875" style="73" customWidth="1"/>
    <col min="9485" max="9485" width="7.42578125" style="73" customWidth="1"/>
    <col min="9486" max="9723" width="9.140625" style="73"/>
    <col min="9724" max="9724" width="4" style="73" customWidth="1"/>
    <col min="9725" max="9725" width="14.85546875" style="73" customWidth="1"/>
    <col min="9726" max="9726" width="4.42578125" style="73" customWidth="1"/>
    <col min="9727" max="9727" width="3.5703125" style="73" customWidth="1"/>
    <col min="9728" max="9728" width="7" style="73" customWidth="1"/>
    <col min="9729" max="9729" width="7.42578125" style="73" customWidth="1"/>
    <col min="9730" max="9730" width="7" style="73" customWidth="1"/>
    <col min="9731" max="9731" width="8.42578125" style="73" customWidth="1"/>
    <col min="9732" max="9732" width="9.7109375" style="73" customWidth="1"/>
    <col min="9733" max="9733" width="9.5703125" style="73" customWidth="1"/>
    <col min="9734" max="9734" width="10.7109375" style="73" customWidth="1"/>
    <col min="9735" max="9736" width="8" style="73" customWidth="1"/>
    <col min="9737" max="9737" width="8.28515625" style="73" customWidth="1"/>
    <col min="9738" max="9738" width="10.85546875" style="73" customWidth="1"/>
    <col min="9739" max="9739" width="7.140625" style="73" customWidth="1"/>
    <col min="9740" max="9740" width="6.85546875" style="73" customWidth="1"/>
    <col min="9741" max="9741" width="7.42578125" style="73" customWidth="1"/>
    <col min="9742" max="9979" width="9.140625" style="73"/>
    <col min="9980" max="9980" width="4" style="73" customWidth="1"/>
    <col min="9981" max="9981" width="14.85546875" style="73" customWidth="1"/>
    <col min="9982" max="9982" width="4.42578125" style="73" customWidth="1"/>
    <col min="9983" max="9983" width="3.5703125" style="73" customWidth="1"/>
    <col min="9984" max="9984" width="7" style="73" customWidth="1"/>
    <col min="9985" max="9985" width="7.42578125" style="73" customWidth="1"/>
    <col min="9986" max="9986" width="7" style="73" customWidth="1"/>
    <col min="9987" max="9987" width="8.42578125" style="73" customWidth="1"/>
    <col min="9988" max="9988" width="9.7109375" style="73" customWidth="1"/>
    <col min="9989" max="9989" width="9.5703125" style="73" customWidth="1"/>
    <col min="9990" max="9990" width="10.7109375" style="73" customWidth="1"/>
    <col min="9991" max="9992" width="8" style="73" customWidth="1"/>
    <col min="9993" max="9993" width="8.28515625" style="73" customWidth="1"/>
    <col min="9994" max="9994" width="10.85546875" style="73" customWidth="1"/>
    <col min="9995" max="9995" width="7.140625" style="73" customWidth="1"/>
    <col min="9996" max="9996" width="6.85546875" style="73" customWidth="1"/>
    <col min="9997" max="9997" width="7.42578125" style="73" customWidth="1"/>
    <col min="9998" max="10235" width="9.140625" style="73"/>
    <col min="10236" max="10236" width="4" style="73" customWidth="1"/>
    <col min="10237" max="10237" width="14.85546875" style="73" customWidth="1"/>
    <col min="10238" max="10238" width="4.42578125" style="73" customWidth="1"/>
    <col min="10239" max="10239" width="3.5703125" style="73" customWidth="1"/>
    <col min="10240" max="10240" width="7" style="73" customWidth="1"/>
    <col min="10241" max="10241" width="7.42578125" style="73" customWidth="1"/>
    <col min="10242" max="10242" width="7" style="73" customWidth="1"/>
    <col min="10243" max="10243" width="8.42578125" style="73" customWidth="1"/>
    <col min="10244" max="10244" width="9.7109375" style="73" customWidth="1"/>
    <col min="10245" max="10245" width="9.5703125" style="73" customWidth="1"/>
    <col min="10246" max="10246" width="10.7109375" style="73" customWidth="1"/>
    <col min="10247" max="10248" width="8" style="73" customWidth="1"/>
    <col min="10249" max="10249" width="8.28515625" style="73" customWidth="1"/>
    <col min="10250" max="10250" width="10.85546875" style="73" customWidth="1"/>
    <col min="10251" max="10251" width="7.140625" style="73" customWidth="1"/>
    <col min="10252" max="10252" width="6.85546875" style="73" customWidth="1"/>
    <col min="10253" max="10253" width="7.42578125" style="73" customWidth="1"/>
    <col min="10254" max="10491" width="9.140625" style="73"/>
    <col min="10492" max="10492" width="4" style="73" customWidth="1"/>
    <col min="10493" max="10493" width="14.85546875" style="73" customWidth="1"/>
    <col min="10494" max="10494" width="4.42578125" style="73" customWidth="1"/>
    <col min="10495" max="10495" width="3.5703125" style="73" customWidth="1"/>
    <col min="10496" max="10496" width="7" style="73" customWidth="1"/>
    <col min="10497" max="10497" width="7.42578125" style="73" customWidth="1"/>
    <col min="10498" max="10498" width="7" style="73" customWidth="1"/>
    <col min="10499" max="10499" width="8.42578125" style="73" customWidth="1"/>
    <col min="10500" max="10500" width="9.7109375" style="73" customWidth="1"/>
    <col min="10501" max="10501" width="9.5703125" style="73" customWidth="1"/>
    <col min="10502" max="10502" width="10.7109375" style="73" customWidth="1"/>
    <col min="10503" max="10504" width="8" style="73" customWidth="1"/>
    <col min="10505" max="10505" width="8.28515625" style="73" customWidth="1"/>
    <col min="10506" max="10506" width="10.85546875" style="73" customWidth="1"/>
    <col min="10507" max="10507" width="7.140625" style="73" customWidth="1"/>
    <col min="10508" max="10508" width="6.85546875" style="73" customWidth="1"/>
    <col min="10509" max="10509" width="7.42578125" style="73" customWidth="1"/>
    <col min="10510" max="10747" width="9.140625" style="73"/>
    <col min="10748" max="10748" width="4" style="73" customWidth="1"/>
    <col min="10749" max="10749" width="14.85546875" style="73" customWidth="1"/>
    <col min="10750" max="10750" width="4.42578125" style="73" customWidth="1"/>
    <col min="10751" max="10751" width="3.5703125" style="73" customWidth="1"/>
    <col min="10752" max="10752" width="7" style="73" customWidth="1"/>
    <col min="10753" max="10753" width="7.42578125" style="73" customWidth="1"/>
    <col min="10754" max="10754" width="7" style="73" customWidth="1"/>
    <col min="10755" max="10755" width="8.42578125" style="73" customWidth="1"/>
    <col min="10756" max="10756" width="9.7109375" style="73" customWidth="1"/>
    <col min="10757" max="10757" width="9.5703125" style="73" customWidth="1"/>
    <col min="10758" max="10758" width="10.7109375" style="73" customWidth="1"/>
    <col min="10759" max="10760" width="8" style="73" customWidth="1"/>
    <col min="10761" max="10761" width="8.28515625" style="73" customWidth="1"/>
    <col min="10762" max="10762" width="10.85546875" style="73" customWidth="1"/>
    <col min="10763" max="10763" width="7.140625" style="73" customWidth="1"/>
    <col min="10764" max="10764" width="6.85546875" style="73" customWidth="1"/>
    <col min="10765" max="10765" width="7.42578125" style="73" customWidth="1"/>
    <col min="10766" max="11003" width="9.140625" style="73"/>
    <col min="11004" max="11004" width="4" style="73" customWidth="1"/>
    <col min="11005" max="11005" width="14.85546875" style="73" customWidth="1"/>
    <col min="11006" max="11006" width="4.42578125" style="73" customWidth="1"/>
    <col min="11007" max="11007" width="3.5703125" style="73" customWidth="1"/>
    <col min="11008" max="11008" width="7" style="73" customWidth="1"/>
    <col min="11009" max="11009" width="7.42578125" style="73" customWidth="1"/>
    <col min="11010" max="11010" width="7" style="73" customWidth="1"/>
    <col min="11011" max="11011" width="8.42578125" style="73" customWidth="1"/>
    <col min="11012" max="11012" width="9.7109375" style="73" customWidth="1"/>
    <col min="11013" max="11013" width="9.5703125" style="73" customWidth="1"/>
    <col min="11014" max="11014" width="10.7109375" style="73" customWidth="1"/>
    <col min="11015" max="11016" width="8" style="73" customWidth="1"/>
    <col min="11017" max="11017" width="8.28515625" style="73" customWidth="1"/>
    <col min="11018" max="11018" width="10.85546875" style="73" customWidth="1"/>
    <col min="11019" max="11019" width="7.140625" style="73" customWidth="1"/>
    <col min="11020" max="11020" width="6.85546875" style="73" customWidth="1"/>
    <col min="11021" max="11021" width="7.42578125" style="73" customWidth="1"/>
    <col min="11022" max="11259" width="9.140625" style="73"/>
    <col min="11260" max="11260" width="4" style="73" customWidth="1"/>
    <col min="11261" max="11261" width="14.85546875" style="73" customWidth="1"/>
    <col min="11262" max="11262" width="4.42578125" style="73" customWidth="1"/>
    <col min="11263" max="11263" width="3.5703125" style="73" customWidth="1"/>
    <col min="11264" max="11264" width="7" style="73" customWidth="1"/>
    <col min="11265" max="11265" width="7.42578125" style="73" customWidth="1"/>
    <col min="11266" max="11266" width="7" style="73" customWidth="1"/>
    <col min="11267" max="11267" width="8.42578125" style="73" customWidth="1"/>
    <col min="11268" max="11268" width="9.7109375" style="73" customWidth="1"/>
    <col min="11269" max="11269" width="9.5703125" style="73" customWidth="1"/>
    <col min="11270" max="11270" width="10.7109375" style="73" customWidth="1"/>
    <col min="11271" max="11272" width="8" style="73" customWidth="1"/>
    <col min="11273" max="11273" width="8.28515625" style="73" customWidth="1"/>
    <col min="11274" max="11274" width="10.85546875" style="73" customWidth="1"/>
    <col min="11275" max="11275" width="7.140625" style="73" customWidth="1"/>
    <col min="11276" max="11276" width="6.85546875" style="73" customWidth="1"/>
    <col min="11277" max="11277" width="7.42578125" style="73" customWidth="1"/>
    <col min="11278" max="11515" width="9.140625" style="73"/>
    <col min="11516" max="11516" width="4" style="73" customWidth="1"/>
    <col min="11517" max="11517" width="14.85546875" style="73" customWidth="1"/>
    <col min="11518" max="11518" width="4.42578125" style="73" customWidth="1"/>
    <col min="11519" max="11519" width="3.5703125" style="73" customWidth="1"/>
    <col min="11520" max="11520" width="7" style="73" customWidth="1"/>
    <col min="11521" max="11521" width="7.42578125" style="73" customWidth="1"/>
    <col min="11522" max="11522" width="7" style="73" customWidth="1"/>
    <col min="11523" max="11523" width="8.42578125" style="73" customWidth="1"/>
    <col min="11524" max="11524" width="9.7109375" style="73" customWidth="1"/>
    <col min="11525" max="11525" width="9.5703125" style="73" customWidth="1"/>
    <col min="11526" max="11526" width="10.7109375" style="73" customWidth="1"/>
    <col min="11527" max="11528" width="8" style="73" customWidth="1"/>
    <col min="11529" max="11529" width="8.28515625" style="73" customWidth="1"/>
    <col min="11530" max="11530" width="10.85546875" style="73" customWidth="1"/>
    <col min="11531" max="11531" width="7.140625" style="73" customWidth="1"/>
    <col min="11532" max="11532" width="6.85546875" style="73" customWidth="1"/>
    <col min="11533" max="11533" width="7.42578125" style="73" customWidth="1"/>
    <col min="11534" max="11771" width="9.140625" style="73"/>
    <col min="11772" max="11772" width="4" style="73" customWidth="1"/>
    <col min="11773" max="11773" width="14.85546875" style="73" customWidth="1"/>
    <col min="11774" max="11774" width="4.42578125" style="73" customWidth="1"/>
    <col min="11775" max="11775" width="3.5703125" style="73" customWidth="1"/>
    <col min="11776" max="11776" width="7" style="73" customWidth="1"/>
    <col min="11777" max="11777" width="7.42578125" style="73" customWidth="1"/>
    <col min="11778" max="11778" width="7" style="73" customWidth="1"/>
    <col min="11779" max="11779" width="8.42578125" style="73" customWidth="1"/>
    <col min="11780" max="11780" width="9.7109375" style="73" customWidth="1"/>
    <col min="11781" max="11781" width="9.5703125" style="73" customWidth="1"/>
    <col min="11782" max="11782" width="10.7109375" style="73" customWidth="1"/>
    <col min="11783" max="11784" width="8" style="73" customWidth="1"/>
    <col min="11785" max="11785" width="8.28515625" style="73" customWidth="1"/>
    <col min="11786" max="11786" width="10.85546875" style="73" customWidth="1"/>
    <col min="11787" max="11787" width="7.140625" style="73" customWidth="1"/>
    <col min="11788" max="11788" width="6.85546875" style="73" customWidth="1"/>
    <col min="11789" max="11789" width="7.42578125" style="73" customWidth="1"/>
    <col min="11790" max="12027" width="9.140625" style="73"/>
    <col min="12028" max="12028" width="4" style="73" customWidth="1"/>
    <col min="12029" max="12029" width="14.85546875" style="73" customWidth="1"/>
    <col min="12030" max="12030" width="4.42578125" style="73" customWidth="1"/>
    <col min="12031" max="12031" width="3.5703125" style="73" customWidth="1"/>
    <col min="12032" max="12032" width="7" style="73" customWidth="1"/>
    <col min="12033" max="12033" width="7.42578125" style="73" customWidth="1"/>
    <col min="12034" max="12034" width="7" style="73" customWidth="1"/>
    <col min="12035" max="12035" width="8.42578125" style="73" customWidth="1"/>
    <col min="12036" max="12036" width="9.7109375" style="73" customWidth="1"/>
    <col min="12037" max="12037" width="9.5703125" style="73" customWidth="1"/>
    <col min="12038" max="12038" width="10.7109375" style="73" customWidth="1"/>
    <col min="12039" max="12040" width="8" style="73" customWidth="1"/>
    <col min="12041" max="12041" width="8.28515625" style="73" customWidth="1"/>
    <col min="12042" max="12042" width="10.85546875" style="73" customWidth="1"/>
    <col min="12043" max="12043" width="7.140625" style="73" customWidth="1"/>
    <col min="12044" max="12044" width="6.85546875" style="73" customWidth="1"/>
    <col min="12045" max="12045" width="7.42578125" style="73" customWidth="1"/>
    <col min="12046" max="12283" width="9.140625" style="73"/>
    <col min="12284" max="12284" width="4" style="73" customWidth="1"/>
    <col min="12285" max="12285" width="14.85546875" style="73" customWidth="1"/>
    <col min="12286" max="12286" width="4.42578125" style="73" customWidth="1"/>
    <col min="12287" max="12287" width="3.5703125" style="73" customWidth="1"/>
    <col min="12288" max="12288" width="7" style="73" customWidth="1"/>
    <col min="12289" max="12289" width="7.42578125" style="73" customWidth="1"/>
    <col min="12290" max="12290" width="7" style="73" customWidth="1"/>
    <col min="12291" max="12291" width="8.42578125" style="73" customWidth="1"/>
    <col min="12292" max="12292" width="9.7109375" style="73" customWidth="1"/>
    <col min="12293" max="12293" width="9.5703125" style="73" customWidth="1"/>
    <col min="12294" max="12294" width="10.7109375" style="73" customWidth="1"/>
    <col min="12295" max="12296" width="8" style="73" customWidth="1"/>
    <col min="12297" max="12297" width="8.28515625" style="73" customWidth="1"/>
    <col min="12298" max="12298" width="10.85546875" style="73" customWidth="1"/>
    <col min="12299" max="12299" width="7.140625" style="73" customWidth="1"/>
    <col min="12300" max="12300" width="6.85546875" style="73" customWidth="1"/>
    <col min="12301" max="12301" width="7.42578125" style="73" customWidth="1"/>
    <col min="12302" max="12539" width="9.140625" style="73"/>
    <col min="12540" max="12540" width="4" style="73" customWidth="1"/>
    <col min="12541" max="12541" width="14.85546875" style="73" customWidth="1"/>
    <col min="12542" max="12542" width="4.42578125" style="73" customWidth="1"/>
    <col min="12543" max="12543" width="3.5703125" style="73" customWidth="1"/>
    <col min="12544" max="12544" width="7" style="73" customWidth="1"/>
    <col min="12545" max="12545" width="7.42578125" style="73" customWidth="1"/>
    <col min="12546" max="12546" width="7" style="73" customWidth="1"/>
    <col min="12547" max="12547" width="8.42578125" style="73" customWidth="1"/>
    <col min="12548" max="12548" width="9.7109375" style="73" customWidth="1"/>
    <col min="12549" max="12549" width="9.5703125" style="73" customWidth="1"/>
    <col min="12550" max="12550" width="10.7109375" style="73" customWidth="1"/>
    <col min="12551" max="12552" width="8" style="73" customWidth="1"/>
    <col min="12553" max="12553" width="8.28515625" style="73" customWidth="1"/>
    <col min="12554" max="12554" width="10.85546875" style="73" customWidth="1"/>
    <col min="12555" max="12555" width="7.140625" style="73" customWidth="1"/>
    <col min="12556" max="12556" width="6.85546875" style="73" customWidth="1"/>
    <col min="12557" max="12557" width="7.42578125" style="73" customWidth="1"/>
    <col min="12558" max="12795" width="9.140625" style="73"/>
    <col min="12796" max="12796" width="4" style="73" customWidth="1"/>
    <col min="12797" max="12797" width="14.85546875" style="73" customWidth="1"/>
    <col min="12798" max="12798" width="4.42578125" style="73" customWidth="1"/>
    <col min="12799" max="12799" width="3.5703125" style="73" customWidth="1"/>
    <col min="12800" max="12800" width="7" style="73" customWidth="1"/>
    <col min="12801" max="12801" width="7.42578125" style="73" customWidth="1"/>
    <col min="12802" max="12802" width="7" style="73" customWidth="1"/>
    <col min="12803" max="12803" width="8.42578125" style="73" customWidth="1"/>
    <col min="12804" max="12804" width="9.7109375" style="73" customWidth="1"/>
    <col min="12805" max="12805" width="9.5703125" style="73" customWidth="1"/>
    <col min="12806" max="12806" width="10.7109375" style="73" customWidth="1"/>
    <col min="12807" max="12808" width="8" style="73" customWidth="1"/>
    <col min="12809" max="12809" width="8.28515625" style="73" customWidth="1"/>
    <col min="12810" max="12810" width="10.85546875" style="73" customWidth="1"/>
    <col min="12811" max="12811" width="7.140625" style="73" customWidth="1"/>
    <col min="12812" max="12812" width="6.85546875" style="73" customWidth="1"/>
    <col min="12813" max="12813" width="7.42578125" style="73" customWidth="1"/>
    <col min="12814" max="13051" width="9.140625" style="73"/>
    <col min="13052" max="13052" width="4" style="73" customWidth="1"/>
    <col min="13053" max="13053" width="14.85546875" style="73" customWidth="1"/>
    <col min="13054" max="13054" width="4.42578125" style="73" customWidth="1"/>
    <col min="13055" max="13055" width="3.5703125" style="73" customWidth="1"/>
    <col min="13056" max="13056" width="7" style="73" customWidth="1"/>
    <col min="13057" max="13057" width="7.42578125" style="73" customWidth="1"/>
    <col min="13058" max="13058" width="7" style="73" customWidth="1"/>
    <col min="13059" max="13059" width="8.42578125" style="73" customWidth="1"/>
    <col min="13060" max="13060" width="9.7109375" style="73" customWidth="1"/>
    <col min="13061" max="13061" width="9.5703125" style="73" customWidth="1"/>
    <col min="13062" max="13062" width="10.7109375" style="73" customWidth="1"/>
    <col min="13063" max="13064" width="8" style="73" customWidth="1"/>
    <col min="13065" max="13065" width="8.28515625" style="73" customWidth="1"/>
    <col min="13066" max="13066" width="10.85546875" style="73" customWidth="1"/>
    <col min="13067" max="13067" width="7.140625" style="73" customWidth="1"/>
    <col min="13068" max="13068" width="6.85546875" style="73" customWidth="1"/>
    <col min="13069" max="13069" width="7.42578125" style="73" customWidth="1"/>
    <col min="13070" max="13307" width="9.140625" style="73"/>
    <col min="13308" max="13308" width="4" style="73" customWidth="1"/>
    <col min="13309" max="13309" width="14.85546875" style="73" customWidth="1"/>
    <col min="13310" max="13310" width="4.42578125" style="73" customWidth="1"/>
    <col min="13311" max="13311" width="3.5703125" style="73" customWidth="1"/>
    <col min="13312" max="13312" width="7" style="73" customWidth="1"/>
    <col min="13313" max="13313" width="7.42578125" style="73" customWidth="1"/>
    <col min="13314" max="13314" width="7" style="73" customWidth="1"/>
    <col min="13315" max="13315" width="8.42578125" style="73" customWidth="1"/>
    <col min="13316" max="13316" width="9.7109375" style="73" customWidth="1"/>
    <col min="13317" max="13317" width="9.5703125" style="73" customWidth="1"/>
    <col min="13318" max="13318" width="10.7109375" style="73" customWidth="1"/>
    <col min="13319" max="13320" width="8" style="73" customWidth="1"/>
    <col min="13321" max="13321" width="8.28515625" style="73" customWidth="1"/>
    <col min="13322" max="13322" width="10.85546875" style="73" customWidth="1"/>
    <col min="13323" max="13323" width="7.140625" style="73" customWidth="1"/>
    <col min="13324" max="13324" width="6.85546875" style="73" customWidth="1"/>
    <col min="13325" max="13325" width="7.42578125" style="73" customWidth="1"/>
    <col min="13326" max="13563" width="9.140625" style="73"/>
    <col min="13564" max="13564" width="4" style="73" customWidth="1"/>
    <col min="13565" max="13565" width="14.85546875" style="73" customWidth="1"/>
    <col min="13566" max="13566" width="4.42578125" style="73" customWidth="1"/>
    <col min="13567" max="13567" width="3.5703125" style="73" customWidth="1"/>
    <col min="13568" max="13568" width="7" style="73" customWidth="1"/>
    <col min="13569" max="13569" width="7.42578125" style="73" customWidth="1"/>
    <col min="13570" max="13570" width="7" style="73" customWidth="1"/>
    <col min="13571" max="13571" width="8.42578125" style="73" customWidth="1"/>
    <col min="13572" max="13572" width="9.7109375" style="73" customWidth="1"/>
    <col min="13573" max="13573" width="9.5703125" style="73" customWidth="1"/>
    <col min="13574" max="13574" width="10.7109375" style="73" customWidth="1"/>
    <col min="13575" max="13576" width="8" style="73" customWidth="1"/>
    <col min="13577" max="13577" width="8.28515625" style="73" customWidth="1"/>
    <col min="13578" max="13578" width="10.85546875" style="73" customWidth="1"/>
    <col min="13579" max="13579" width="7.140625" style="73" customWidth="1"/>
    <col min="13580" max="13580" width="6.85546875" style="73" customWidth="1"/>
    <col min="13581" max="13581" width="7.42578125" style="73" customWidth="1"/>
    <col min="13582" max="13819" width="9.140625" style="73"/>
    <col min="13820" max="13820" width="4" style="73" customWidth="1"/>
    <col min="13821" max="13821" width="14.85546875" style="73" customWidth="1"/>
    <col min="13822" max="13822" width="4.42578125" style="73" customWidth="1"/>
    <col min="13823" max="13823" width="3.5703125" style="73" customWidth="1"/>
    <col min="13824" max="13824" width="7" style="73" customWidth="1"/>
    <col min="13825" max="13825" width="7.42578125" style="73" customWidth="1"/>
    <col min="13826" max="13826" width="7" style="73" customWidth="1"/>
    <col min="13827" max="13827" width="8.42578125" style="73" customWidth="1"/>
    <col min="13828" max="13828" width="9.7109375" style="73" customWidth="1"/>
    <col min="13829" max="13829" width="9.5703125" style="73" customWidth="1"/>
    <col min="13830" max="13830" width="10.7109375" style="73" customWidth="1"/>
    <col min="13831" max="13832" width="8" style="73" customWidth="1"/>
    <col min="13833" max="13833" width="8.28515625" style="73" customWidth="1"/>
    <col min="13834" max="13834" width="10.85546875" style="73" customWidth="1"/>
    <col min="13835" max="13835" width="7.140625" style="73" customWidth="1"/>
    <col min="13836" max="13836" width="6.85546875" style="73" customWidth="1"/>
    <col min="13837" max="13837" width="7.42578125" style="73" customWidth="1"/>
    <col min="13838" max="14075" width="9.140625" style="73"/>
    <col min="14076" max="14076" width="4" style="73" customWidth="1"/>
    <col min="14077" max="14077" width="14.85546875" style="73" customWidth="1"/>
    <col min="14078" max="14078" width="4.42578125" style="73" customWidth="1"/>
    <col min="14079" max="14079" width="3.5703125" style="73" customWidth="1"/>
    <col min="14080" max="14080" width="7" style="73" customWidth="1"/>
    <col min="14081" max="14081" width="7.42578125" style="73" customWidth="1"/>
    <col min="14082" max="14082" width="7" style="73" customWidth="1"/>
    <col min="14083" max="14083" width="8.42578125" style="73" customWidth="1"/>
    <col min="14084" max="14084" width="9.7109375" style="73" customWidth="1"/>
    <col min="14085" max="14085" width="9.5703125" style="73" customWidth="1"/>
    <col min="14086" max="14086" width="10.7109375" style="73" customWidth="1"/>
    <col min="14087" max="14088" width="8" style="73" customWidth="1"/>
    <col min="14089" max="14089" width="8.28515625" style="73" customWidth="1"/>
    <col min="14090" max="14090" width="10.85546875" style="73" customWidth="1"/>
    <col min="14091" max="14091" width="7.140625" style="73" customWidth="1"/>
    <col min="14092" max="14092" width="6.85546875" style="73" customWidth="1"/>
    <col min="14093" max="14093" width="7.42578125" style="73" customWidth="1"/>
    <col min="14094" max="14331" width="9.140625" style="73"/>
    <col min="14332" max="14332" width="4" style="73" customWidth="1"/>
    <col min="14333" max="14333" width="14.85546875" style="73" customWidth="1"/>
    <col min="14334" max="14334" width="4.42578125" style="73" customWidth="1"/>
    <col min="14335" max="14335" width="3.5703125" style="73" customWidth="1"/>
    <col min="14336" max="14336" width="7" style="73" customWidth="1"/>
    <col min="14337" max="14337" width="7.42578125" style="73" customWidth="1"/>
    <col min="14338" max="14338" width="7" style="73" customWidth="1"/>
    <col min="14339" max="14339" width="8.42578125" style="73" customWidth="1"/>
    <col min="14340" max="14340" width="9.7109375" style="73" customWidth="1"/>
    <col min="14341" max="14341" width="9.5703125" style="73" customWidth="1"/>
    <col min="14342" max="14342" width="10.7109375" style="73" customWidth="1"/>
    <col min="14343" max="14344" width="8" style="73" customWidth="1"/>
    <col min="14345" max="14345" width="8.28515625" style="73" customWidth="1"/>
    <col min="14346" max="14346" width="10.85546875" style="73" customWidth="1"/>
    <col min="14347" max="14347" width="7.140625" style="73" customWidth="1"/>
    <col min="14348" max="14348" width="6.85546875" style="73" customWidth="1"/>
    <col min="14349" max="14349" width="7.42578125" style="73" customWidth="1"/>
    <col min="14350" max="14587" width="9.140625" style="73"/>
    <col min="14588" max="14588" width="4" style="73" customWidth="1"/>
    <col min="14589" max="14589" width="14.85546875" style="73" customWidth="1"/>
    <col min="14590" max="14590" width="4.42578125" style="73" customWidth="1"/>
    <col min="14591" max="14591" width="3.5703125" style="73" customWidth="1"/>
    <col min="14592" max="14592" width="7" style="73" customWidth="1"/>
    <col min="14593" max="14593" width="7.42578125" style="73" customWidth="1"/>
    <col min="14594" max="14594" width="7" style="73" customWidth="1"/>
    <col min="14595" max="14595" width="8.42578125" style="73" customWidth="1"/>
    <col min="14596" max="14596" width="9.7109375" style="73" customWidth="1"/>
    <col min="14597" max="14597" width="9.5703125" style="73" customWidth="1"/>
    <col min="14598" max="14598" width="10.7109375" style="73" customWidth="1"/>
    <col min="14599" max="14600" width="8" style="73" customWidth="1"/>
    <col min="14601" max="14601" width="8.28515625" style="73" customWidth="1"/>
    <col min="14602" max="14602" width="10.85546875" style="73" customWidth="1"/>
    <col min="14603" max="14603" width="7.140625" style="73" customWidth="1"/>
    <col min="14604" max="14604" width="6.85546875" style="73" customWidth="1"/>
    <col min="14605" max="14605" width="7.42578125" style="73" customWidth="1"/>
    <col min="14606" max="14843" width="9.140625" style="73"/>
    <col min="14844" max="14844" width="4" style="73" customWidth="1"/>
    <col min="14845" max="14845" width="14.85546875" style="73" customWidth="1"/>
    <col min="14846" max="14846" width="4.42578125" style="73" customWidth="1"/>
    <col min="14847" max="14847" width="3.5703125" style="73" customWidth="1"/>
    <col min="14848" max="14848" width="7" style="73" customWidth="1"/>
    <col min="14849" max="14849" width="7.42578125" style="73" customWidth="1"/>
    <col min="14850" max="14850" width="7" style="73" customWidth="1"/>
    <col min="14851" max="14851" width="8.42578125" style="73" customWidth="1"/>
    <col min="14852" max="14852" width="9.7109375" style="73" customWidth="1"/>
    <col min="14853" max="14853" width="9.5703125" style="73" customWidth="1"/>
    <col min="14854" max="14854" width="10.7109375" style="73" customWidth="1"/>
    <col min="14855" max="14856" width="8" style="73" customWidth="1"/>
    <col min="14857" max="14857" width="8.28515625" style="73" customWidth="1"/>
    <col min="14858" max="14858" width="10.85546875" style="73" customWidth="1"/>
    <col min="14859" max="14859" width="7.140625" style="73" customWidth="1"/>
    <col min="14860" max="14860" width="6.85546875" style="73" customWidth="1"/>
    <col min="14861" max="14861" width="7.42578125" style="73" customWidth="1"/>
    <col min="14862" max="15099" width="9.140625" style="73"/>
    <col min="15100" max="15100" width="4" style="73" customWidth="1"/>
    <col min="15101" max="15101" width="14.85546875" style="73" customWidth="1"/>
    <col min="15102" max="15102" width="4.42578125" style="73" customWidth="1"/>
    <col min="15103" max="15103" width="3.5703125" style="73" customWidth="1"/>
    <col min="15104" max="15104" width="7" style="73" customWidth="1"/>
    <col min="15105" max="15105" width="7.42578125" style="73" customWidth="1"/>
    <col min="15106" max="15106" width="7" style="73" customWidth="1"/>
    <col min="15107" max="15107" width="8.42578125" style="73" customWidth="1"/>
    <col min="15108" max="15108" width="9.7109375" style="73" customWidth="1"/>
    <col min="15109" max="15109" width="9.5703125" style="73" customWidth="1"/>
    <col min="15110" max="15110" width="10.7109375" style="73" customWidth="1"/>
    <col min="15111" max="15112" width="8" style="73" customWidth="1"/>
    <col min="15113" max="15113" width="8.28515625" style="73" customWidth="1"/>
    <col min="15114" max="15114" width="10.85546875" style="73" customWidth="1"/>
    <col min="15115" max="15115" width="7.140625" style="73" customWidth="1"/>
    <col min="15116" max="15116" width="6.85546875" style="73" customWidth="1"/>
    <col min="15117" max="15117" width="7.42578125" style="73" customWidth="1"/>
    <col min="15118" max="15355" width="9.140625" style="73"/>
    <col min="15356" max="15356" width="4" style="73" customWidth="1"/>
    <col min="15357" max="15357" width="14.85546875" style="73" customWidth="1"/>
    <col min="15358" max="15358" width="4.42578125" style="73" customWidth="1"/>
    <col min="15359" max="15359" width="3.5703125" style="73" customWidth="1"/>
    <col min="15360" max="15360" width="7" style="73" customWidth="1"/>
    <col min="15361" max="15361" width="7.42578125" style="73" customWidth="1"/>
    <col min="15362" max="15362" width="7" style="73" customWidth="1"/>
    <col min="15363" max="15363" width="8.42578125" style="73" customWidth="1"/>
    <col min="15364" max="15364" width="9.7109375" style="73" customWidth="1"/>
    <col min="15365" max="15365" width="9.5703125" style="73" customWidth="1"/>
    <col min="15366" max="15366" width="10.7109375" style="73" customWidth="1"/>
    <col min="15367" max="15368" width="8" style="73" customWidth="1"/>
    <col min="15369" max="15369" width="8.28515625" style="73" customWidth="1"/>
    <col min="15370" max="15370" width="10.85546875" style="73" customWidth="1"/>
    <col min="15371" max="15371" width="7.140625" style="73" customWidth="1"/>
    <col min="15372" max="15372" width="6.85546875" style="73" customWidth="1"/>
    <col min="15373" max="15373" width="7.42578125" style="73" customWidth="1"/>
    <col min="15374" max="15611" width="9.140625" style="73"/>
    <col min="15612" max="15612" width="4" style="73" customWidth="1"/>
    <col min="15613" max="15613" width="14.85546875" style="73" customWidth="1"/>
    <col min="15614" max="15614" width="4.42578125" style="73" customWidth="1"/>
    <col min="15615" max="15615" width="3.5703125" style="73" customWidth="1"/>
    <col min="15616" max="15616" width="7" style="73" customWidth="1"/>
    <col min="15617" max="15617" width="7.42578125" style="73" customWidth="1"/>
    <col min="15618" max="15618" width="7" style="73" customWidth="1"/>
    <col min="15619" max="15619" width="8.42578125" style="73" customWidth="1"/>
    <col min="15620" max="15620" width="9.7109375" style="73" customWidth="1"/>
    <col min="15621" max="15621" width="9.5703125" style="73" customWidth="1"/>
    <col min="15622" max="15622" width="10.7109375" style="73" customWidth="1"/>
    <col min="15623" max="15624" width="8" style="73" customWidth="1"/>
    <col min="15625" max="15625" width="8.28515625" style="73" customWidth="1"/>
    <col min="15626" max="15626" width="10.85546875" style="73" customWidth="1"/>
    <col min="15627" max="15627" width="7.140625" style="73" customWidth="1"/>
    <col min="15628" max="15628" width="6.85546875" style="73" customWidth="1"/>
    <col min="15629" max="15629" width="7.42578125" style="73" customWidth="1"/>
    <col min="15630" max="15867" width="9.140625" style="73"/>
    <col min="15868" max="15868" width="4" style="73" customWidth="1"/>
    <col min="15869" max="15869" width="14.85546875" style="73" customWidth="1"/>
    <col min="15870" max="15870" width="4.42578125" style="73" customWidth="1"/>
    <col min="15871" max="15871" width="3.5703125" style="73" customWidth="1"/>
    <col min="15872" max="15872" width="7" style="73" customWidth="1"/>
    <col min="15873" max="15873" width="7.42578125" style="73" customWidth="1"/>
    <col min="15874" max="15874" width="7" style="73" customWidth="1"/>
    <col min="15875" max="15875" width="8.42578125" style="73" customWidth="1"/>
    <col min="15876" max="15876" width="9.7109375" style="73" customWidth="1"/>
    <col min="15877" max="15877" width="9.5703125" style="73" customWidth="1"/>
    <col min="15878" max="15878" width="10.7109375" style="73" customWidth="1"/>
    <col min="15879" max="15880" width="8" style="73" customWidth="1"/>
    <col min="15881" max="15881" width="8.28515625" style="73" customWidth="1"/>
    <col min="15882" max="15882" width="10.85546875" style="73" customWidth="1"/>
    <col min="15883" max="15883" width="7.140625" style="73" customWidth="1"/>
    <col min="15884" max="15884" width="6.85546875" style="73" customWidth="1"/>
    <col min="15885" max="15885" width="7.42578125" style="73" customWidth="1"/>
    <col min="15886" max="16123" width="9.140625" style="73"/>
    <col min="16124" max="16124" width="4" style="73" customWidth="1"/>
    <col min="16125" max="16125" width="14.85546875" style="73" customWidth="1"/>
    <col min="16126" max="16126" width="4.42578125" style="73" customWidth="1"/>
    <col min="16127" max="16127" width="3.5703125" style="73" customWidth="1"/>
    <col min="16128" max="16128" width="7" style="73" customWidth="1"/>
    <col min="16129" max="16129" width="7.42578125" style="73" customWidth="1"/>
    <col min="16130" max="16130" width="7" style="73" customWidth="1"/>
    <col min="16131" max="16131" width="8.42578125" style="73" customWidth="1"/>
    <col min="16132" max="16132" width="9.7109375" style="73" customWidth="1"/>
    <col min="16133" max="16133" width="9.5703125" style="73" customWidth="1"/>
    <col min="16134" max="16134" width="10.7109375" style="73" customWidth="1"/>
    <col min="16135" max="16136" width="8" style="73" customWidth="1"/>
    <col min="16137" max="16137" width="8.28515625" style="73" customWidth="1"/>
    <col min="16138" max="16138" width="10.85546875" style="73" customWidth="1"/>
    <col min="16139" max="16139" width="7.140625" style="73" customWidth="1"/>
    <col min="16140" max="16140" width="6.85546875" style="73" customWidth="1"/>
    <col min="16141" max="16141" width="7.42578125" style="73" customWidth="1"/>
    <col min="16142" max="16384" width="9.140625" style="73"/>
  </cols>
  <sheetData>
    <row r="1" spans="1:13" s="62" customFormat="1" ht="18.75" customHeight="1">
      <c r="H1" s="130"/>
      <c r="I1" s="175" t="s">
        <v>65</v>
      </c>
      <c r="J1" s="175"/>
      <c r="K1" s="175"/>
      <c r="L1" s="175"/>
      <c r="M1" s="175"/>
    </row>
    <row r="2" spans="1:13" s="62" customFormat="1" ht="37.5" customHeight="1">
      <c r="H2" s="130"/>
      <c r="I2" s="176" t="s">
        <v>1</v>
      </c>
      <c r="J2" s="176"/>
      <c r="K2" s="176"/>
      <c r="L2" s="176"/>
      <c r="M2" s="176"/>
    </row>
    <row r="3" spans="1:13" s="64" customFormat="1" ht="15.75" customHeight="1">
      <c r="K3" s="5"/>
      <c r="L3" s="5"/>
      <c r="M3" s="5"/>
    </row>
    <row r="4" spans="1:13" s="62" customFormat="1" ht="14.25" customHeight="1">
      <c r="A4" s="177" t="s">
        <v>66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</row>
    <row r="5" spans="1:13" s="105" customFormat="1" ht="14.25" customHeight="1">
      <c r="A5" s="106"/>
      <c r="B5" s="106"/>
      <c r="C5" s="106"/>
      <c r="D5" s="106"/>
      <c r="E5" s="106"/>
      <c r="F5" s="106"/>
      <c r="G5" s="106"/>
      <c r="H5" s="132"/>
      <c r="I5" s="106"/>
      <c r="J5" s="106"/>
      <c r="K5" s="106"/>
      <c r="L5" s="106"/>
      <c r="M5" s="106"/>
    </row>
    <row r="6" spans="1:13" s="64" customFormat="1" ht="17.25" customHeight="1" thickBot="1">
      <c r="M6" s="64" t="s">
        <v>75</v>
      </c>
    </row>
    <row r="7" spans="1:13" s="65" customFormat="1" ht="36.75" customHeight="1">
      <c r="A7" s="178" t="s">
        <v>67</v>
      </c>
      <c r="B7" s="181" t="s">
        <v>68</v>
      </c>
      <c r="C7" s="181" t="s">
        <v>69</v>
      </c>
      <c r="D7" s="195" t="s">
        <v>70</v>
      </c>
      <c r="E7" s="181" t="s">
        <v>71</v>
      </c>
      <c r="F7" s="181"/>
      <c r="G7" s="181"/>
      <c r="H7" s="203" t="s">
        <v>137</v>
      </c>
      <c r="I7" s="204"/>
      <c r="J7" s="205"/>
      <c r="K7" s="181" t="s">
        <v>14</v>
      </c>
      <c r="L7" s="181"/>
      <c r="M7" s="198" t="s">
        <v>72</v>
      </c>
    </row>
    <row r="8" spans="1:13" s="65" customFormat="1" ht="27.75" customHeight="1">
      <c r="A8" s="179"/>
      <c r="B8" s="174"/>
      <c r="C8" s="174"/>
      <c r="D8" s="196"/>
      <c r="E8" s="66" t="s">
        <v>98</v>
      </c>
      <c r="F8" s="174" t="s">
        <v>99</v>
      </c>
      <c r="G8" s="174"/>
      <c r="H8" s="201" t="s">
        <v>142</v>
      </c>
      <c r="I8" s="174" t="s">
        <v>139</v>
      </c>
      <c r="J8" s="174"/>
      <c r="K8" s="174" t="s">
        <v>17</v>
      </c>
      <c r="L8" s="174" t="s">
        <v>100</v>
      </c>
      <c r="M8" s="199"/>
    </row>
    <row r="9" spans="1:13" s="65" customFormat="1" ht="162" customHeight="1" thickBot="1">
      <c r="A9" s="180"/>
      <c r="B9" s="182"/>
      <c r="C9" s="182"/>
      <c r="D9" s="197"/>
      <c r="E9" s="67" t="s">
        <v>16</v>
      </c>
      <c r="F9" s="67" t="s">
        <v>15</v>
      </c>
      <c r="G9" s="67" t="s">
        <v>16</v>
      </c>
      <c r="H9" s="202"/>
      <c r="I9" s="67" t="s">
        <v>15</v>
      </c>
      <c r="J9" s="67" t="s">
        <v>16</v>
      </c>
      <c r="K9" s="182"/>
      <c r="L9" s="182"/>
      <c r="M9" s="200"/>
    </row>
    <row r="10" spans="1:13" ht="15.75">
      <c r="A10" s="68"/>
      <c r="B10" s="69" t="s">
        <v>73</v>
      </c>
      <c r="C10" s="70"/>
      <c r="D10" s="71"/>
      <c r="E10" s="71"/>
      <c r="F10" s="71"/>
      <c r="G10" s="71"/>
      <c r="H10" s="71"/>
      <c r="I10" s="71"/>
      <c r="J10" s="71"/>
      <c r="K10" s="71"/>
      <c r="L10" s="71"/>
      <c r="M10" s="72"/>
    </row>
    <row r="11" spans="1:13" ht="112.5" customHeight="1">
      <c r="A11" s="74"/>
      <c r="B11" s="75" t="s">
        <v>74</v>
      </c>
      <c r="C11" s="76" t="s">
        <v>75</v>
      </c>
      <c r="D11" s="77" t="s">
        <v>76</v>
      </c>
      <c r="E11" s="94">
        <f>E15+E20</f>
        <v>94351813</v>
      </c>
      <c r="F11" s="94">
        <v>90050000</v>
      </c>
      <c r="G11" s="162">
        <f>G15+G20</f>
        <v>88173085.960000008</v>
      </c>
      <c r="H11" s="94">
        <v>86300000</v>
      </c>
      <c r="I11" s="94">
        <v>86300000</v>
      </c>
      <c r="J11" s="162">
        <f>J15+J20</f>
        <v>84549510.539999992</v>
      </c>
      <c r="K11" s="97">
        <v>87450000</v>
      </c>
      <c r="L11" s="97">
        <v>88700000</v>
      </c>
      <c r="M11" s="78"/>
    </row>
    <row r="12" spans="1:13" ht="122.25" customHeight="1">
      <c r="A12" s="74"/>
      <c r="B12" s="75" t="s">
        <v>77</v>
      </c>
      <c r="C12" s="77" t="s">
        <v>78</v>
      </c>
      <c r="D12" s="77" t="s">
        <v>76</v>
      </c>
      <c r="E12" s="129">
        <v>51.37</v>
      </c>
      <c r="F12" s="129">
        <v>26</v>
      </c>
      <c r="G12" s="129">
        <f>G21</f>
        <v>29.5</v>
      </c>
      <c r="H12" s="129">
        <v>24</v>
      </c>
      <c r="I12" s="129">
        <v>24</v>
      </c>
      <c r="J12" s="129">
        <v>30</v>
      </c>
      <c r="K12" s="129">
        <v>25</v>
      </c>
      <c r="L12" s="129">
        <v>25</v>
      </c>
      <c r="M12" s="78"/>
    </row>
    <row r="13" spans="1:13" ht="15.75">
      <c r="A13" s="183" t="s">
        <v>79</v>
      </c>
      <c r="B13" s="79" t="s">
        <v>80</v>
      </c>
      <c r="C13" s="80"/>
      <c r="D13" s="71"/>
      <c r="E13" s="71"/>
      <c r="F13" s="71"/>
      <c r="G13" s="71"/>
      <c r="H13" s="71"/>
      <c r="I13" s="81"/>
      <c r="J13" s="81"/>
      <c r="K13" s="81"/>
      <c r="L13" s="81"/>
      <c r="M13" s="82"/>
    </row>
    <row r="14" spans="1:13" ht="15.75">
      <c r="A14" s="184"/>
      <c r="B14" s="185" t="s">
        <v>81</v>
      </c>
      <c r="C14" s="186"/>
      <c r="D14" s="186"/>
      <c r="E14" s="186"/>
      <c r="F14" s="186"/>
      <c r="G14" s="186"/>
      <c r="H14" s="133"/>
      <c r="I14" s="78"/>
      <c r="J14" s="78"/>
      <c r="K14" s="78"/>
      <c r="L14" s="78"/>
      <c r="M14" s="83"/>
    </row>
    <row r="15" spans="1:13" ht="80.25" customHeight="1">
      <c r="A15" s="84" t="s">
        <v>82</v>
      </c>
      <c r="B15" s="78" t="s">
        <v>83</v>
      </c>
      <c r="C15" s="77" t="s">
        <v>75</v>
      </c>
      <c r="D15" s="77">
        <v>0.2</v>
      </c>
      <c r="E15" s="94">
        <v>41785513</v>
      </c>
      <c r="F15" s="94">
        <v>40000000</v>
      </c>
      <c r="G15" s="94">
        <v>39212470.280000001</v>
      </c>
      <c r="H15" s="94">
        <v>35100000</v>
      </c>
      <c r="I15" s="94">
        <v>35100000</v>
      </c>
      <c r="J15" s="94">
        <v>34382667.5</v>
      </c>
      <c r="K15" s="97">
        <v>35100000</v>
      </c>
      <c r="L15" s="168">
        <v>35100000</v>
      </c>
      <c r="M15" s="77"/>
    </row>
    <row r="16" spans="1:13" ht="192" customHeight="1">
      <c r="A16" s="84" t="s">
        <v>84</v>
      </c>
      <c r="B16" s="78" t="s">
        <v>85</v>
      </c>
      <c r="C16" s="77" t="s">
        <v>86</v>
      </c>
      <c r="D16" s="77">
        <v>0.2</v>
      </c>
      <c r="E16" s="98">
        <v>94</v>
      </c>
      <c r="F16" s="98">
        <v>95</v>
      </c>
      <c r="G16" s="135">
        <v>97.1</v>
      </c>
      <c r="H16" s="98">
        <v>95</v>
      </c>
      <c r="I16" s="98">
        <v>95</v>
      </c>
      <c r="J16" s="135">
        <v>93.5</v>
      </c>
      <c r="K16" s="163">
        <v>97.5</v>
      </c>
      <c r="L16" s="163">
        <v>98</v>
      </c>
      <c r="M16" s="77"/>
    </row>
    <row r="17" spans="1:14" ht="242.25" customHeight="1" thickBot="1">
      <c r="A17" s="84" t="s">
        <v>87</v>
      </c>
      <c r="B17" s="78" t="s">
        <v>88</v>
      </c>
      <c r="C17" s="77" t="s">
        <v>86</v>
      </c>
      <c r="D17" s="77">
        <v>0.2</v>
      </c>
      <c r="E17" s="129">
        <v>70.400000000000006</v>
      </c>
      <c r="F17" s="163">
        <v>73</v>
      </c>
      <c r="G17" s="129">
        <v>72.2</v>
      </c>
      <c r="H17" s="163">
        <v>74</v>
      </c>
      <c r="I17" s="163">
        <v>74</v>
      </c>
      <c r="J17" s="163">
        <v>72</v>
      </c>
      <c r="K17" s="163">
        <v>74</v>
      </c>
      <c r="L17" s="163">
        <v>75</v>
      </c>
      <c r="M17" s="77"/>
    </row>
    <row r="18" spans="1:14" ht="21.75" customHeight="1">
      <c r="A18" s="187" t="s">
        <v>89</v>
      </c>
      <c r="B18" s="189" t="s">
        <v>90</v>
      </c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1"/>
    </row>
    <row r="19" spans="1:14" ht="24.75" customHeight="1" thickBot="1">
      <c r="A19" s="188"/>
      <c r="B19" s="192" t="s">
        <v>91</v>
      </c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4"/>
    </row>
    <row r="20" spans="1:14" ht="54.75" customHeight="1">
      <c r="A20" s="84" t="s">
        <v>92</v>
      </c>
      <c r="B20" s="78" t="s">
        <v>93</v>
      </c>
      <c r="C20" s="77" t="s">
        <v>75</v>
      </c>
      <c r="D20" s="77">
        <v>0.2</v>
      </c>
      <c r="E20" s="156">
        <v>52566300</v>
      </c>
      <c r="F20" s="156">
        <v>50050000</v>
      </c>
      <c r="G20" s="165">
        <f>'[1]6 показатели '!$O$19</f>
        <v>48960615.68</v>
      </c>
      <c r="H20" s="156">
        <v>51200000</v>
      </c>
      <c r="I20" s="156">
        <v>51200000</v>
      </c>
      <c r="J20" s="167">
        <v>50166843.039999999</v>
      </c>
      <c r="K20" s="169">
        <v>52350000</v>
      </c>
      <c r="L20" s="169">
        <v>53600000</v>
      </c>
      <c r="M20" s="83"/>
    </row>
    <row r="21" spans="1:14" ht="85.5" customHeight="1">
      <c r="A21" s="84" t="s">
        <v>94</v>
      </c>
      <c r="B21" s="78" t="s">
        <v>95</v>
      </c>
      <c r="C21" s="77" t="s">
        <v>78</v>
      </c>
      <c r="D21" s="77">
        <v>0.2</v>
      </c>
      <c r="E21" s="164">
        <v>51.37</v>
      </c>
      <c r="F21" s="164">
        <v>26</v>
      </c>
      <c r="G21" s="164">
        <f>'[1]6 показатели '!$O$20</f>
        <v>29.5</v>
      </c>
      <c r="H21" s="164">
        <v>24</v>
      </c>
      <c r="I21" s="164">
        <v>24</v>
      </c>
      <c r="J21" s="166">
        <v>30</v>
      </c>
      <c r="K21" s="169">
        <v>25</v>
      </c>
      <c r="L21" s="169">
        <v>25</v>
      </c>
      <c r="M21" s="83"/>
    </row>
    <row r="22" spans="1:14" ht="60" customHeight="1">
      <c r="A22" s="85"/>
      <c r="B22" s="78" t="s">
        <v>96</v>
      </c>
      <c r="C22" s="77" t="s">
        <v>78</v>
      </c>
      <c r="D22" s="77"/>
      <c r="E22" s="164">
        <v>4.58</v>
      </c>
      <c r="F22" s="164">
        <v>6.8</v>
      </c>
      <c r="G22" s="164">
        <f>'[1]6 показатели '!$O$21</f>
        <v>6.3</v>
      </c>
      <c r="H22" s="164">
        <v>4.8</v>
      </c>
      <c r="I22" s="164">
        <v>4.8</v>
      </c>
      <c r="J22" s="166">
        <v>4.79</v>
      </c>
      <c r="K22" s="169">
        <v>3</v>
      </c>
      <c r="L22" s="169">
        <v>3</v>
      </c>
      <c r="M22" s="83"/>
    </row>
    <row r="23" spans="1:14">
      <c r="N23" s="99"/>
    </row>
    <row r="24" spans="1:14" ht="15.75" customHeight="1">
      <c r="A24" s="62"/>
      <c r="B24" s="170" t="s">
        <v>140</v>
      </c>
      <c r="C24" s="86"/>
      <c r="D24" s="86"/>
      <c r="E24" s="86"/>
      <c r="F24" s="86"/>
      <c r="G24" s="86"/>
      <c r="H24" s="86"/>
      <c r="N24" s="99"/>
    </row>
    <row r="25" spans="1:14" s="62" customFormat="1" ht="15.75" customHeight="1">
      <c r="B25" s="172" t="s">
        <v>97</v>
      </c>
      <c r="C25" s="172"/>
      <c r="D25" s="173"/>
      <c r="E25" s="173"/>
      <c r="F25" s="173"/>
      <c r="G25" s="173"/>
      <c r="H25" s="131"/>
      <c r="K25" s="172" t="s">
        <v>126</v>
      </c>
      <c r="L25" s="172"/>
      <c r="M25" s="173"/>
      <c r="N25" s="108"/>
    </row>
    <row r="26" spans="1:14" s="64" customFormat="1" ht="12" customHeight="1">
      <c r="N26" s="109"/>
    </row>
    <row r="27" spans="1:14" ht="15.75">
      <c r="A27" s="64"/>
      <c r="N27" s="99"/>
    </row>
    <row r="28" spans="1:14">
      <c r="N28" s="99"/>
    </row>
    <row r="29" spans="1:14">
      <c r="N29" s="99"/>
    </row>
    <row r="30" spans="1:14">
      <c r="N30" s="99"/>
    </row>
    <row r="31" spans="1:14">
      <c r="N31" s="99"/>
    </row>
    <row r="32" spans="1:14">
      <c r="N32" s="99"/>
    </row>
    <row r="33" spans="14:14">
      <c r="N33" s="99"/>
    </row>
    <row r="34" spans="14:14">
      <c r="N34" s="99"/>
    </row>
    <row r="35" spans="14:14">
      <c r="N35" s="99"/>
    </row>
    <row r="36" spans="14:14">
      <c r="N36" s="99"/>
    </row>
    <row r="37" spans="14:14">
      <c r="N37" s="99"/>
    </row>
    <row r="38" spans="14:14">
      <c r="N38" s="99"/>
    </row>
    <row r="39" spans="14:14">
      <c r="N39" s="99"/>
    </row>
    <row r="40" spans="14:14">
      <c r="N40" s="99"/>
    </row>
    <row r="41" spans="14:14">
      <c r="N41" s="99"/>
    </row>
    <row r="42" spans="14:14">
      <c r="N42" s="99"/>
    </row>
    <row r="43" spans="14:14">
      <c r="N43" s="99"/>
    </row>
    <row r="44" spans="14:14">
      <c r="N44" s="99"/>
    </row>
    <row r="45" spans="14:14">
      <c r="N45" s="99"/>
    </row>
    <row r="46" spans="14:14">
      <c r="N46" s="99"/>
    </row>
    <row r="47" spans="14:14">
      <c r="N47" s="99"/>
    </row>
    <row r="48" spans="14:14">
      <c r="N48" s="99"/>
    </row>
  </sheetData>
  <mergeCells count="23">
    <mergeCell ref="D7:D9"/>
    <mergeCell ref="E7:G7"/>
    <mergeCell ref="K7:L7"/>
    <mergeCell ref="M7:M9"/>
    <mergeCell ref="F8:G8"/>
    <mergeCell ref="H8:H9"/>
    <mergeCell ref="H7:J7"/>
    <mergeCell ref="B25:G25"/>
    <mergeCell ref="K25:M25"/>
    <mergeCell ref="I8:J8"/>
    <mergeCell ref="I1:M1"/>
    <mergeCell ref="I2:M2"/>
    <mergeCell ref="A4:M4"/>
    <mergeCell ref="A7:A9"/>
    <mergeCell ref="B7:B9"/>
    <mergeCell ref="C7:C9"/>
    <mergeCell ref="K8:K9"/>
    <mergeCell ref="L8:L9"/>
    <mergeCell ref="A13:A14"/>
    <mergeCell ref="B14:G14"/>
    <mergeCell ref="A18:A19"/>
    <mergeCell ref="B18:M18"/>
    <mergeCell ref="B19:M19"/>
  </mergeCells>
  <pageMargins left="0.51181102362204722" right="0.39370078740157483" top="0.15748031496062992" bottom="0.74803149606299213" header="0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90"/>
  <sheetViews>
    <sheetView tabSelected="1" topLeftCell="A10" zoomScaleNormal="100" workbookViewId="0">
      <selection activeCell="L32" sqref="L32"/>
    </sheetView>
  </sheetViews>
  <sheetFormatPr defaultRowHeight="15" outlineLevelRow="1"/>
  <cols>
    <col min="1" max="1" width="14.5703125" customWidth="1"/>
    <col min="2" max="2" width="23" customWidth="1"/>
    <col min="3" max="3" width="17.5703125" customWidth="1"/>
    <col min="4" max="5" width="5.85546875" customWidth="1"/>
    <col min="6" max="6" width="10.28515625" customWidth="1"/>
    <col min="7" max="7" width="5.28515625" customWidth="1"/>
    <col min="8" max="8" width="12.140625" customWidth="1"/>
    <col min="9" max="9" width="14.7109375" customWidth="1"/>
    <col min="10" max="10" width="15.140625" customWidth="1"/>
    <col min="11" max="11" width="15" customWidth="1"/>
    <col min="12" max="12" width="13.5703125" customWidth="1"/>
    <col min="13" max="13" width="12.28515625" customWidth="1"/>
    <col min="14" max="14" width="13.140625" customWidth="1"/>
    <col min="15" max="15" width="12.5703125" customWidth="1"/>
    <col min="252" max="252" width="17.85546875" customWidth="1"/>
    <col min="253" max="253" width="15.7109375" customWidth="1"/>
    <col min="254" max="254" width="26.28515625" customWidth="1"/>
    <col min="255" max="256" width="5.85546875" customWidth="1"/>
    <col min="257" max="257" width="8" customWidth="1"/>
    <col min="258" max="258" width="5.28515625" customWidth="1"/>
    <col min="259" max="259" width="11.140625" customWidth="1"/>
    <col min="260" max="260" width="11.5703125" customWidth="1"/>
    <col min="261" max="261" width="12.140625" customWidth="1"/>
    <col min="262" max="262" width="11.5703125" customWidth="1"/>
    <col min="263" max="264" width="11.42578125" customWidth="1"/>
    <col min="265" max="265" width="9.28515625" customWidth="1"/>
    <col min="266" max="266" width="8.7109375" customWidth="1"/>
    <col min="267" max="267" width="11.7109375" customWidth="1"/>
    <col min="268" max="268" width="12.85546875" customWidth="1"/>
    <col min="269" max="269" width="11.5703125" customWidth="1"/>
    <col min="270" max="270" width="13" customWidth="1"/>
    <col min="271" max="271" width="18.42578125" customWidth="1"/>
    <col min="508" max="508" width="17.85546875" customWidth="1"/>
    <col min="509" max="509" width="15.7109375" customWidth="1"/>
    <col min="510" max="510" width="26.28515625" customWidth="1"/>
    <col min="511" max="512" width="5.85546875" customWidth="1"/>
    <col min="513" max="513" width="8" customWidth="1"/>
    <col min="514" max="514" width="5.28515625" customWidth="1"/>
    <col min="515" max="515" width="11.140625" customWidth="1"/>
    <col min="516" max="516" width="11.5703125" customWidth="1"/>
    <col min="517" max="517" width="12.140625" customWidth="1"/>
    <col min="518" max="518" width="11.5703125" customWidth="1"/>
    <col min="519" max="520" width="11.42578125" customWidth="1"/>
    <col min="521" max="521" width="9.28515625" customWidth="1"/>
    <col min="522" max="522" width="8.7109375" customWidth="1"/>
    <col min="523" max="523" width="11.7109375" customWidth="1"/>
    <col min="524" max="524" width="12.85546875" customWidth="1"/>
    <col min="525" max="525" width="11.5703125" customWidth="1"/>
    <col min="526" max="526" width="13" customWidth="1"/>
    <col min="527" max="527" width="18.42578125" customWidth="1"/>
    <col min="764" max="764" width="17.85546875" customWidth="1"/>
    <col min="765" max="765" width="15.7109375" customWidth="1"/>
    <col min="766" max="766" width="26.28515625" customWidth="1"/>
    <col min="767" max="768" width="5.85546875" customWidth="1"/>
    <col min="769" max="769" width="8" customWidth="1"/>
    <col min="770" max="770" width="5.28515625" customWidth="1"/>
    <col min="771" max="771" width="11.140625" customWidth="1"/>
    <col min="772" max="772" width="11.5703125" customWidth="1"/>
    <col min="773" max="773" width="12.140625" customWidth="1"/>
    <col min="774" max="774" width="11.5703125" customWidth="1"/>
    <col min="775" max="776" width="11.42578125" customWidth="1"/>
    <col min="777" max="777" width="9.28515625" customWidth="1"/>
    <col min="778" max="778" width="8.7109375" customWidth="1"/>
    <col min="779" max="779" width="11.7109375" customWidth="1"/>
    <col min="780" max="780" width="12.85546875" customWidth="1"/>
    <col min="781" max="781" width="11.5703125" customWidth="1"/>
    <col min="782" max="782" width="13" customWidth="1"/>
    <col min="783" max="783" width="18.42578125" customWidth="1"/>
    <col min="1020" max="1020" width="17.85546875" customWidth="1"/>
    <col min="1021" max="1021" width="15.7109375" customWidth="1"/>
    <col min="1022" max="1022" width="26.28515625" customWidth="1"/>
    <col min="1023" max="1024" width="5.85546875" customWidth="1"/>
    <col min="1025" max="1025" width="8" customWidth="1"/>
    <col min="1026" max="1026" width="5.28515625" customWidth="1"/>
    <col min="1027" max="1027" width="11.140625" customWidth="1"/>
    <col min="1028" max="1028" width="11.5703125" customWidth="1"/>
    <col min="1029" max="1029" width="12.140625" customWidth="1"/>
    <col min="1030" max="1030" width="11.5703125" customWidth="1"/>
    <col min="1031" max="1032" width="11.42578125" customWidth="1"/>
    <col min="1033" max="1033" width="9.28515625" customWidth="1"/>
    <col min="1034" max="1034" width="8.7109375" customWidth="1"/>
    <col min="1035" max="1035" width="11.7109375" customWidth="1"/>
    <col min="1036" max="1036" width="12.85546875" customWidth="1"/>
    <col min="1037" max="1037" width="11.5703125" customWidth="1"/>
    <col min="1038" max="1038" width="13" customWidth="1"/>
    <col min="1039" max="1039" width="18.42578125" customWidth="1"/>
    <col min="1276" max="1276" width="17.85546875" customWidth="1"/>
    <col min="1277" max="1277" width="15.7109375" customWidth="1"/>
    <col min="1278" max="1278" width="26.28515625" customWidth="1"/>
    <col min="1279" max="1280" width="5.85546875" customWidth="1"/>
    <col min="1281" max="1281" width="8" customWidth="1"/>
    <col min="1282" max="1282" width="5.28515625" customWidth="1"/>
    <col min="1283" max="1283" width="11.140625" customWidth="1"/>
    <col min="1284" max="1284" width="11.5703125" customWidth="1"/>
    <col min="1285" max="1285" width="12.140625" customWidth="1"/>
    <col min="1286" max="1286" width="11.5703125" customWidth="1"/>
    <col min="1287" max="1288" width="11.42578125" customWidth="1"/>
    <col min="1289" max="1289" width="9.28515625" customWidth="1"/>
    <col min="1290" max="1290" width="8.7109375" customWidth="1"/>
    <col min="1291" max="1291" width="11.7109375" customWidth="1"/>
    <col min="1292" max="1292" width="12.85546875" customWidth="1"/>
    <col min="1293" max="1293" width="11.5703125" customWidth="1"/>
    <col min="1294" max="1294" width="13" customWidth="1"/>
    <col min="1295" max="1295" width="18.42578125" customWidth="1"/>
    <col min="1532" max="1532" width="17.85546875" customWidth="1"/>
    <col min="1533" max="1533" width="15.7109375" customWidth="1"/>
    <col min="1534" max="1534" width="26.28515625" customWidth="1"/>
    <col min="1535" max="1536" width="5.85546875" customWidth="1"/>
    <col min="1537" max="1537" width="8" customWidth="1"/>
    <col min="1538" max="1538" width="5.28515625" customWidth="1"/>
    <col min="1539" max="1539" width="11.140625" customWidth="1"/>
    <col min="1540" max="1540" width="11.5703125" customWidth="1"/>
    <col min="1541" max="1541" width="12.140625" customWidth="1"/>
    <col min="1542" max="1542" width="11.5703125" customWidth="1"/>
    <col min="1543" max="1544" width="11.42578125" customWidth="1"/>
    <col min="1545" max="1545" width="9.28515625" customWidth="1"/>
    <col min="1546" max="1546" width="8.7109375" customWidth="1"/>
    <col min="1547" max="1547" width="11.7109375" customWidth="1"/>
    <col min="1548" max="1548" width="12.85546875" customWidth="1"/>
    <col min="1549" max="1549" width="11.5703125" customWidth="1"/>
    <col min="1550" max="1550" width="13" customWidth="1"/>
    <col min="1551" max="1551" width="18.42578125" customWidth="1"/>
    <col min="1788" max="1788" width="17.85546875" customWidth="1"/>
    <col min="1789" max="1789" width="15.7109375" customWidth="1"/>
    <col min="1790" max="1790" width="26.28515625" customWidth="1"/>
    <col min="1791" max="1792" width="5.85546875" customWidth="1"/>
    <col min="1793" max="1793" width="8" customWidth="1"/>
    <col min="1794" max="1794" width="5.28515625" customWidth="1"/>
    <col min="1795" max="1795" width="11.140625" customWidth="1"/>
    <col min="1796" max="1796" width="11.5703125" customWidth="1"/>
    <col min="1797" max="1797" width="12.140625" customWidth="1"/>
    <col min="1798" max="1798" width="11.5703125" customWidth="1"/>
    <col min="1799" max="1800" width="11.42578125" customWidth="1"/>
    <col min="1801" max="1801" width="9.28515625" customWidth="1"/>
    <col min="1802" max="1802" width="8.7109375" customWidth="1"/>
    <col min="1803" max="1803" width="11.7109375" customWidth="1"/>
    <col min="1804" max="1804" width="12.85546875" customWidth="1"/>
    <col min="1805" max="1805" width="11.5703125" customWidth="1"/>
    <col min="1806" max="1806" width="13" customWidth="1"/>
    <col min="1807" max="1807" width="18.42578125" customWidth="1"/>
    <col min="2044" max="2044" width="17.85546875" customWidth="1"/>
    <col min="2045" max="2045" width="15.7109375" customWidth="1"/>
    <col min="2046" max="2046" width="26.28515625" customWidth="1"/>
    <col min="2047" max="2048" width="5.85546875" customWidth="1"/>
    <col min="2049" max="2049" width="8" customWidth="1"/>
    <col min="2050" max="2050" width="5.28515625" customWidth="1"/>
    <col min="2051" max="2051" width="11.140625" customWidth="1"/>
    <col min="2052" max="2052" width="11.5703125" customWidth="1"/>
    <col min="2053" max="2053" width="12.140625" customWidth="1"/>
    <col min="2054" max="2054" width="11.5703125" customWidth="1"/>
    <col min="2055" max="2056" width="11.42578125" customWidth="1"/>
    <col min="2057" max="2057" width="9.28515625" customWidth="1"/>
    <col min="2058" max="2058" width="8.7109375" customWidth="1"/>
    <col min="2059" max="2059" width="11.7109375" customWidth="1"/>
    <col min="2060" max="2060" width="12.85546875" customWidth="1"/>
    <col min="2061" max="2061" width="11.5703125" customWidth="1"/>
    <col min="2062" max="2062" width="13" customWidth="1"/>
    <col min="2063" max="2063" width="18.42578125" customWidth="1"/>
    <col min="2300" max="2300" width="17.85546875" customWidth="1"/>
    <col min="2301" max="2301" width="15.7109375" customWidth="1"/>
    <col min="2302" max="2302" width="26.28515625" customWidth="1"/>
    <col min="2303" max="2304" width="5.85546875" customWidth="1"/>
    <col min="2305" max="2305" width="8" customWidth="1"/>
    <col min="2306" max="2306" width="5.28515625" customWidth="1"/>
    <col min="2307" max="2307" width="11.140625" customWidth="1"/>
    <col min="2308" max="2308" width="11.5703125" customWidth="1"/>
    <col min="2309" max="2309" width="12.140625" customWidth="1"/>
    <col min="2310" max="2310" width="11.5703125" customWidth="1"/>
    <col min="2311" max="2312" width="11.42578125" customWidth="1"/>
    <col min="2313" max="2313" width="9.28515625" customWidth="1"/>
    <col min="2314" max="2314" width="8.7109375" customWidth="1"/>
    <col min="2315" max="2315" width="11.7109375" customWidth="1"/>
    <col min="2316" max="2316" width="12.85546875" customWidth="1"/>
    <col min="2317" max="2317" width="11.5703125" customWidth="1"/>
    <col min="2318" max="2318" width="13" customWidth="1"/>
    <col min="2319" max="2319" width="18.42578125" customWidth="1"/>
    <col min="2556" max="2556" width="17.85546875" customWidth="1"/>
    <col min="2557" max="2557" width="15.7109375" customWidth="1"/>
    <col min="2558" max="2558" width="26.28515625" customWidth="1"/>
    <col min="2559" max="2560" width="5.85546875" customWidth="1"/>
    <col min="2561" max="2561" width="8" customWidth="1"/>
    <col min="2562" max="2562" width="5.28515625" customWidth="1"/>
    <col min="2563" max="2563" width="11.140625" customWidth="1"/>
    <col min="2564" max="2564" width="11.5703125" customWidth="1"/>
    <col min="2565" max="2565" width="12.140625" customWidth="1"/>
    <col min="2566" max="2566" width="11.5703125" customWidth="1"/>
    <col min="2567" max="2568" width="11.42578125" customWidth="1"/>
    <col min="2569" max="2569" width="9.28515625" customWidth="1"/>
    <col min="2570" max="2570" width="8.7109375" customWidth="1"/>
    <col min="2571" max="2571" width="11.7109375" customWidth="1"/>
    <col min="2572" max="2572" width="12.85546875" customWidth="1"/>
    <col min="2573" max="2573" width="11.5703125" customWidth="1"/>
    <col min="2574" max="2574" width="13" customWidth="1"/>
    <col min="2575" max="2575" width="18.42578125" customWidth="1"/>
    <col min="2812" max="2812" width="17.85546875" customWidth="1"/>
    <col min="2813" max="2813" width="15.7109375" customWidth="1"/>
    <col min="2814" max="2814" width="26.28515625" customWidth="1"/>
    <col min="2815" max="2816" width="5.85546875" customWidth="1"/>
    <col min="2817" max="2817" width="8" customWidth="1"/>
    <col min="2818" max="2818" width="5.28515625" customWidth="1"/>
    <col min="2819" max="2819" width="11.140625" customWidth="1"/>
    <col min="2820" max="2820" width="11.5703125" customWidth="1"/>
    <col min="2821" max="2821" width="12.140625" customWidth="1"/>
    <col min="2822" max="2822" width="11.5703125" customWidth="1"/>
    <col min="2823" max="2824" width="11.42578125" customWidth="1"/>
    <col min="2825" max="2825" width="9.28515625" customWidth="1"/>
    <col min="2826" max="2826" width="8.7109375" customWidth="1"/>
    <col min="2827" max="2827" width="11.7109375" customWidth="1"/>
    <col min="2828" max="2828" width="12.85546875" customWidth="1"/>
    <col min="2829" max="2829" width="11.5703125" customWidth="1"/>
    <col min="2830" max="2830" width="13" customWidth="1"/>
    <col min="2831" max="2831" width="18.42578125" customWidth="1"/>
    <col min="3068" max="3068" width="17.85546875" customWidth="1"/>
    <col min="3069" max="3069" width="15.7109375" customWidth="1"/>
    <col min="3070" max="3070" width="26.28515625" customWidth="1"/>
    <col min="3071" max="3072" width="5.85546875" customWidth="1"/>
    <col min="3073" max="3073" width="8" customWidth="1"/>
    <col min="3074" max="3074" width="5.28515625" customWidth="1"/>
    <col min="3075" max="3075" width="11.140625" customWidth="1"/>
    <col min="3076" max="3076" width="11.5703125" customWidth="1"/>
    <col min="3077" max="3077" width="12.140625" customWidth="1"/>
    <col min="3078" max="3078" width="11.5703125" customWidth="1"/>
    <col min="3079" max="3080" width="11.42578125" customWidth="1"/>
    <col min="3081" max="3081" width="9.28515625" customWidth="1"/>
    <col min="3082" max="3082" width="8.7109375" customWidth="1"/>
    <col min="3083" max="3083" width="11.7109375" customWidth="1"/>
    <col min="3084" max="3084" width="12.85546875" customWidth="1"/>
    <col min="3085" max="3085" width="11.5703125" customWidth="1"/>
    <col min="3086" max="3086" width="13" customWidth="1"/>
    <col min="3087" max="3087" width="18.42578125" customWidth="1"/>
    <col min="3324" max="3324" width="17.85546875" customWidth="1"/>
    <col min="3325" max="3325" width="15.7109375" customWidth="1"/>
    <col min="3326" max="3326" width="26.28515625" customWidth="1"/>
    <col min="3327" max="3328" width="5.85546875" customWidth="1"/>
    <col min="3329" max="3329" width="8" customWidth="1"/>
    <col min="3330" max="3330" width="5.28515625" customWidth="1"/>
    <col min="3331" max="3331" width="11.140625" customWidth="1"/>
    <col min="3332" max="3332" width="11.5703125" customWidth="1"/>
    <col min="3333" max="3333" width="12.140625" customWidth="1"/>
    <col min="3334" max="3334" width="11.5703125" customWidth="1"/>
    <col min="3335" max="3336" width="11.42578125" customWidth="1"/>
    <col min="3337" max="3337" width="9.28515625" customWidth="1"/>
    <col min="3338" max="3338" width="8.7109375" customWidth="1"/>
    <col min="3339" max="3339" width="11.7109375" customWidth="1"/>
    <col min="3340" max="3340" width="12.85546875" customWidth="1"/>
    <col min="3341" max="3341" width="11.5703125" customWidth="1"/>
    <col min="3342" max="3342" width="13" customWidth="1"/>
    <col min="3343" max="3343" width="18.42578125" customWidth="1"/>
    <col min="3580" max="3580" width="17.85546875" customWidth="1"/>
    <col min="3581" max="3581" width="15.7109375" customWidth="1"/>
    <col min="3582" max="3582" width="26.28515625" customWidth="1"/>
    <col min="3583" max="3584" width="5.85546875" customWidth="1"/>
    <col min="3585" max="3585" width="8" customWidth="1"/>
    <col min="3586" max="3586" width="5.28515625" customWidth="1"/>
    <col min="3587" max="3587" width="11.140625" customWidth="1"/>
    <col min="3588" max="3588" width="11.5703125" customWidth="1"/>
    <col min="3589" max="3589" width="12.140625" customWidth="1"/>
    <col min="3590" max="3590" width="11.5703125" customWidth="1"/>
    <col min="3591" max="3592" width="11.42578125" customWidth="1"/>
    <col min="3593" max="3593" width="9.28515625" customWidth="1"/>
    <col min="3594" max="3594" width="8.7109375" customWidth="1"/>
    <col min="3595" max="3595" width="11.7109375" customWidth="1"/>
    <col min="3596" max="3596" width="12.85546875" customWidth="1"/>
    <col min="3597" max="3597" width="11.5703125" customWidth="1"/>
    <col min="3598" max="3598" width="13" customWidth="1"/>
    <col min="3599" max="3599" width="18.42578125" customWidth="1"/>
    <col min="3836" max="3836" width="17.85546875" customWidth="1"/>
    <col min="3837" max="3837" width="15.7109375" customWidth="1"/>
    <col min="3838" max="3838" width="26.28515625" customWidth="1"/>
    <col min="3839" max="3840" width="5.85546875" customWidth="1"/>
    <col min="3841" max="3841" width="8" customWidth="1"/>
    <col min="3842" max="3842" width="5.28515625" customWidth="1"/>
    <col min="3843" max="3843" width="11.140625" customWidth="1"/>
    <col min="3844" max="3844" width="11.5703125" customWidth="1"/>
    <col min="3845" max="3845" width="12.140625" customWidth="1"/>
    <col min="3846" max="3846" width="11.5703125" customWidth="1"/>
    <col min="3847" max="3848" width="11.42578125" customWidth="1"/>
    <col min="3849" max="3849" width="9.28515625" customWidth="1"/>
    <col min="3850" max="3850" width="8.7109375" customWidth="1"/>
    <col min="3851" max="3851" width="11.7109375" customWidth="1"/>
    <col min="3852" max="3852" width="12.85546875" customWidth="1"/>
    <col min="3853" max="3853" width="11.5703125" customWidth="1"/>
    <col min="3854" max="3854" width="13" customWidth="1"/>
    <col min="3855" max="3855" width="18.42578125" customWidth="1"/>
    <col min="4092" max="4092" width="17.85546875" customWidth="1"/>
    <col min="4093" max="4093" width="15.7109375" customWidth="1"/>
    <col min="4094" max="4094" width="26.28515625" customWidth="1"/>
    <col min="4095" max="4096" width="5.85546875" customWidth="1"/>
    <col min="4097" max="4097" width="8" customWidth="1"/>
    <col min="4098" max="4098" width="5.28515625" customWidth="1"/>
    <col min="4099" max="4099" width="11.140625" customWidth="1"/>
    <col min="4100" max="4100" width="11.5703125" customWidth="1"/>
    <col min="4101" max="4101" width="12.140625" customWidth="1"/>
    <col min="4102" max="4102" width="11.5703125" customWidth="1"/>
    <col min="4103" max="4104" width="11.42578125" customWidth="1"/>
    <col min="4105" max="4105" width="9.28515625" customWidth="1"/>
    <col min="4106" max="4106" width="8.7109375" customWidth="1"/>
    <col min="4107" max="4107" width="11.7109375" customWidth="1"/>
    <col min="4108" max="4108" width="12.85546875" customWidth="1"/>
    <col min="4109" max="4109" width="11.5703125" customWidth="1"/>
    <col min="4110" max="4110" width="13" customWidth="1"/>
    <col min="4111" max="4111" width="18.42578125" customWidth="1"/>
    <col min="4348" max="4348" width="17.85546875" customWidth="1"/>
    <col min="4349" max="4349" width="15.7109375" customWidth="1"/>
    <col min="4350" max="4350" width="26.28515625" customWidth="1"/>
    <col min="4351" max="4352" width="5.85546875" customWidth="1"/>
    <col min="4353" max="4353" width="8" customWidth="1"/>
    <col min="4354" max="4354" width="5.28515625" customWidth="1"/>
    <col min="4355" max="4355" width="11.140625" customWidth="1"/>
    <col min="4356" max="4356" width="11.5703125" customWidth="1"/>
    <col min="4357" max="4357" width="12.140625" customWidth="1"/>
    <col min="4358" max="4358" width="11.5703125" customWidth="1"/>
    <col min="4359" max="4360" width="11.42578125" customWidth="1"/>
    <col min="4361" max="4361" width="9.28515625" customWidth="1"/>
    <col min="4362" max="4362" width="8.7109375" customWidth="1"/>
    <col min="4363" max="4363" width="11.7109375" customWidth="1"/>
    <col min="4364" max="4364" width="12.85546875" customWidth="1"/>
    <col min="4365" max="4365" width="11.5703125" customWidth="1"/>
    <col min="4366" max="4366" width="13" customWidth="1"/>
    <col min="4367" max="4367" width="18.42578125" customWidth="1"/>
    <col min="4604" max="4604" width="17.85546875" customWidth="1"/>
    <col min="4605" max="4605" width="15.7109375" customWidth="1"/>
    <col min="4606" max="4606" width="26.28515625" customWidth="1"/>
    <col min="4607" max="4608" width="5.85546875" customWidth="1"/>
    <col min="4609" max="4609" width="8" customWidth="1"/>
    <col min="4610" max="4610" width="5.28515625" customWidth="1"/>
    <col min="4611" max="4611" width="11.140625" customWidth="1"/>
    <col min="4612" max="4612" width="11.5703125" customWidth="1"/>
    <col min="4613" max="4613" width="12.140625" customWidth="1"/>
    <col min="4614" max="4614" width="11.5703125" customWidth="1"/>
    <col min="4615" max="4616" width="11.42578125" customWidth="1"/>
    <col min="4617" max="4617" width="9.28515625" customWidth="1"/>
    <col min="4618" max="4618" width="8.7109375" customWidth="1"/>
    <col min="4619" max="4619" width="11.7109375" customWidth="1"/>
    <col min="4620" max="4620" width="12.85546875" customWidth="1"/>
    <col min="4621" max="4621" width="11.5703125" customWidth="1"/>
    <col min="4622" max="4622" width="13" customWidth="1"/>
    <col min="4623" max="4623" width="18.42578125" customWidth="1"/>
    <col min="4860" max="4860" width="17.85546875" customWidth="1"/>
    <col min="4861" max="4861" width="15.7109375" customWidth="1"/>
    <col min="4862" max="4862" width="26.28515625" customWidth="1"/>
    <col min="4863" max="4864" width="5.85546875" customWidth="1"/>
    <col min="4865" max="4865" width="8" customWidth="1"/>
    <col min="4866" max="4866" width="5.28515625" customWidth="1"/>
    <col min="4867" max="4867" width="11.140625" customWidth="1"/>
    <col min="4868" max="4868" width="11.5703125" customWidth="1"/>
    <col min="4869" max="4869" width="12.140625" customWidth="1"/>
    <col min="4870" max="4870" width="11.5703125" customWidth="1"/>
    <col min="4871" max="4872" width="11.42578125" customWidth="1"/>
    <col min="4873" max="4873" width="9.28515625" customWidth="1"/>
    <col min="4874" max="4874" width="8.7109375" customWidth="1"/>
    <col min="4875" max="4875" width="11.7109375" customWidth="1"/>
    <col min="4876" max="4876" width="12.85546875" customWidth="1"/>
    <col min="4877" max="4877" width="11.5703125" customWidth="1"/>
    <col min="4878" max="4878" width="13" customWidth="1"/>
    <col min="4879" max="4879" width="18.42578125" customWidth="1"/>
    <col min="5116" max="5116" width="17.85546875" customWidth="1"/>
    <col min="5117" max="5117" width="15.7109375" customWidth="1"/>
    <col min="5118" max="5118" width="26.28515625" customWidth="1"/>
    <col min="5119" max="5120" width="5.85546875" customWidth="1"/>
    <col min="5121" max="5121" width="8" customWidth="1"/>
    <col min="5122" max="5122" width="5.28515625" customWidth="1"/>
    <col min="5123" max="5123" width="11.140625" customWidth="1"/>
    <col min="5124" max="5124" width="11.5703125" customWidth="1"/>
    <col min="5125" max="5125" width="12.140625" customWidth="1"/>
    <col min="5126" max="5126" width="11.5703125" customWidth="1"/>
    <col min="5127" max="5128" width="11.42578125" customWidth="1"/>
    <col min="5129" max="5129" width="9.28515625" customWidth="1"/>
    <col min="5130" max="5130" width="8.7109375" customWidth="1"/>
    <col min="5131" max="5131" width="11.7109375" customWidth="1"/>
    <col min="5132" max="5132" width="12.85546875" customWidth="1"/>
    <col min="5133" max="5133" width="11.5703125" customWidth="1"/>
    <col min="5134" max="5134" width="13" customWidth="1"/>
    <col min="5135" max="5135" width="18.42578125" customWidth="1"/>
    <col min="5372" max="5372" width="17.85546875" customWidth="1"/>
    <col min="5373" max="5373" width="15.7109375" customWidth="1"/>
    <col min="5374" max="5374" width="26.28515625" customWidth="1"/>
    <col min="5375" max="5376" width="5.85546875" customWidth="1"/>
    <col min="5377" max="5377" width="8" customWidth="1"/>
    <col min="5378" max="5378" width="5.28515625" customWidth="1"/>
    <col min="5379" max="5379" width="11.140625" customWidth="1"/>
    <col min="5380" max="5380" width="11.5703125" customWidth="1"/>
    <col min="5381" max="5381" width="12.140625" customWidth="1"/>
    <col min="5382" max="5382" width="11.5703125" customWidth="1"/>
    <col min="5383" max="5384" width="11.42578125" customWidth="1"/>
    <col min="5385" max="5385" width="9.28515625" customWidth="1"/>
    <col min="5386" max="5386" width="8.7109375" customWidth="1"/>
    <col min="5387" max="5387" width="11.7109375" customWidth="1"/>
    <col min="5388" max="5388" width="12.85546875" customWidth="1"/>
    <col min="5389" max="5389" width="11.5703125" customWidth="1"/>
    <col min="5390" max="5390" width="13" customWidth="1"/>
    <col min="5391" max="5391" width="18.42578125" customWidth="1"/>
    <col min="5628" max="5628" width="17.85546875" customWidth="1"/>
    <col min="5629" max="5629" width="15.7109375" customWidth="1"/>
    <col min="5630" max="5630" width="26.28515625" customWidth="1"/>
    <col min="5631" max="5632" width="5.85546875" customWidth="1"/>
    <col min="5633" max="5633" width="8" customWidth="1"/>
    <col min="5634" max="5634" width="5.28515625" customWidth="1"/>
    <col min="5635" max="5635" width="11.140625" customWidth="1"/>
    <col min="5636" max="5636" width="11.5703125" customWidth="1"/>
    <col min="5637" max="5637" width="12.140625" customWidth="1"/>
    <col min="5638" max="5638" width="11.5703125" customWidth="1"/>
    <col min="5639" max="5640" width="11.42578125" customWidth="1"/>
    <col min="5641" max="5641" width="9.28515625" customWidth="1"/>
    <col min="5642" max="5642" width="8.7109375" customWidth="1"/>
    <col min="5643" max="5643" width="11.7109375" customWidth="1"/>
    <col min="5644" max="5644" width="12.85546875" customWidth="1"/>
    <col min="5645" max="5645" width="11.5703125" customWidth="1"/>
    <col min="5646" max="5646" width="13" customWidth="1"/>
    <col min="5647" max="5647" width="18.42578125" customWidth="1"/>
    <col min="5884" max="5884" width="17.85546875" customWidth="1"/>
    <col min="5885" max="5885" width="15.7109375" customWidth="1"/>
    <col min="5886" max="5886" width="26.28515625" customWidth="1"/>
    <col min="5887" max="5888" width="5.85546875" customWidth="1"/>
    <col min="5889" max="5889" width="8" customWidth="1"/>
    <col min="5890" max="5890" width="5.28515625" customWidth="1"/>
    <col min="5891" max="5891" width="11.140625" customWidth="1"/>
    <col min="5892" max="5892" width="11.5703125" customWidth="1"/>
    <col min="5893" max="5893" width="12.140625" customWidth="1"/>
    <col min="5894" max="5894" width="11.5703125" customWidth="1"/>
    <col min="5895" max="5896" width="11.42578125" customWidth="1"/>
    <col min="5897" max="5897" width="9.28515625" customWidth="1"/>
    <col min="5898" max="5898" width="8.7109375" customWidth="1"/>
    <col min="5899" max="5899" width="11.7109375" customWidth="1"/>
    <col min="5900" max="5900" width="12.85546875" customWidth="1"/>
    <col min="5901" max="5901" width="11.5703125" customWidth="1"/>
    <col min="5902" max="5902" width="13" customWidth="1"/>
    <col min="5903" max="5903" width="18.42578125" customWidth="1"/>
    <col min="6140" max="6140" width="17.85546875" customWidth="1"/>
    <col min="6141" max="6141" width="15.7109375" customWidth="1"/>
    <col min="6142" max="6142" width="26.28515625" customWidth="1"/>
    <col min="6143" max="6144" width="5.85546875" customWidth="1"/>
    <col min="6145" max="6145" width="8" customWidth="1"/>
    <col min="6146" max="6146" width="5.28515625" customWidth="1"/>
    <col min="6147" max="6147" width="11.140625" customWidth="1"/>
    <col min="6148" max="6148" width="11.5703125" customWidth="1"/>
    <col min="6149" max="6149" width="12.140625" customWidth="1"/>
    <col min="6150" max="6150" width="11.5703125" customWidth="1"/>
    <col min="6151" max="6152" width="11.42578125" customWidth="1"/>
    <col min="6153" max="6153" width="9.28515625" customWidth="1"/>
    <col min="6154" max="6154" width="8.7109375" customWidth="1"/>
    <col min="6155" max="6155" width="11.7109375" customWidth="1"/>
    <col min="6156" max="6156" width="12.85546875" customWidth="1"/>
    <col min="6157" max="6157" width="11.5703125" customWidth="1"/>
    <col min="6158" max="6158" width="13" customWidth="1"/>
    <col min="6159" max="6159" width="18.42578125" customWidth="1"/>
    <col min="6396" max="6396" width="17.85546875" customWidth="1"/>
    <col min="6397" max="6397" width="15.7109375" customWidth="1"/>
    <col min="6398" max="6398" width="26.28515625" customWidth="1"/>
    <col min="6399" max="6400" width="5.85546875" customWidth="1"/>
    <col min="6401" max="6401" width="8" customWidth="1"/>
    <col min="6402" max="6402" width="5.28515625" customWidth="1"/>
    <col min="6403" max="6403" width="11.140625" customWidth="1"/>
    <col min="6404" max="6404" width="11.5703125" customWidth="1"/>
    <col min="6405" max="6405" width="12.140625" customWidth="1"/>
    <col min="6406" max="6406" width="11.5703125" customWidth="1"/>
    <col min="6407" max="6408" width="11.42578125" customWidth="1"/>
    <col min="6409" max="6409" width="9.28515625" customWidth="1"/>
    <col min="6410" max="6410" width="8.7109375" customWidth="1"/>
    <col min="6411" max="6411" width="11.7109375" customWidth="1"/>
    <col min="6412" max="6412" width="12.85546875" customWidth="1"/>
    <col min="6413" max="6413" width="11.5703125" customWidth="1"/>
    <col min="6414" max="6414" width="13" customWidth="1"/>
    <col min="6415" max="6415" width="18.42578125" customWidth="1"/>
    <col min="6652" max="6652" width="17.85546875" customWidth="1"/>
    <col min="6653" max="6653" width="15.7109375" customWidth="1"/>
    <col min="6654" max="6654" width="26.28515625" customWidth="1"/>
    <col min="6655" max="6656" width="5.85546875" customWidth="1"/>
    <col min="6657" max="6657" width="8" customWidth="1"/>
    <col min="6658" max="6658" width="5.28515625" customWidth="1"/>
    <col min="6659" max="6659" width="11.140625" customWidth="1"/>
    <col min="6660" max="6660" width="11.5703125" customWidth="1"/>
    <col min="6661" max="6661" width="12.140625" customWidth="1"/>
    <col min="6662" max="6662" width="11.5703125" customWidth="1"/>
    <col min="6663" max="6664" width="11.42578125" customWidth="1"/>
    <col min="6665" max="6665" width="9.28515625" customWidth="1"/>
    <col min="6666" max="6666" width="8.7109375" customWidth="1"/>
    <col min="6667" max="6667" width="11.7109375" customWidth="1"/>
    <col min="6668" max="6668" width="12.85546875" customWidth="1"/>
    <col min="6669" max="6669" width="11.5703125" customWidth="1"/>
    <col min="6670" max="6670" width="13" customWidth="1"/>
    <col min="6671" max="6671" width="18.42578125" customWidth="1"/>
    <col min="6908" max="6908" width="17.85546875" customWidth="1"/>
    <col min="6909" max="6909" width="15.7109375" customWidth="1"/>
    <col min="6910" max="6910" width="26.28515625" customWidth="1"/>
    <col min="6911" max="6912" width="5.85546875" customWidth="1"/>
    <col min="6913" max="6913" width="8" customWidth="1"/>
    <col min="6914" max="6914" width="5.28515625" customWidth="1"/>
    <col min="6915" max="6915" width="11.140625" customWidth="1"/>
    <col min="6916" max="6916" width="11.5703125" customWidth="1"/>
    <col min="6917" max="6917" width="12.140625" customWidth="1"/>
    <col min="6918" max="6918" width="11.5703125" customWidth="1"/>
    <col min="6919" max="6920" width="11.42578125" customWidth="1"/>
    <col min="6921" max="6921" width="9.28515625" customWidth="1"/>
    <col min="6922" max="6922" width="8.7109375" customWidth="1"/>
    <col min="6923" max="6923" width="11.7109375" customWidth="1"/>
    <col min="6924" max="6924" width="12.85546875" customWidth="1"/>
    <col min="6925" max="6925" width="11.5703125" customWidth="1"/>
    <col min="6926" max="6926" width="13" customWidth="1"/>
    <col min="6927" max="6927" width="18.42578125" customWidth="1"/>
    <col min="7164" max="7164" width="17.85546875" customWidth="1"/>
    <col min="7165" max="7165" width="15.7109375" customWidth="1"/>
    <col min="7166" max="7166" width="26.28515625" customWidth="1"/>
    <col min="7167" max="7168" width="5.85546875" customWidth="1"/>
    <col min="7169" max="7169" width="8" customWidth="1"/>
    <col min="7170" max="7170" width="5.28515625" customWidth="1"/>
    <col min="7171" max="7171" width="11.140625" customWidth="1"/>
    <col min="7172" max="7172" width="11.5703125" customWidth="1"/>
    <col min="7173" max="7173" width="12.140625" customWidth="1"/>
    <col min="7174" max="7174" width="11.5703125" customWidth="1"/>
    <col min="7175" max="7176" width="11.42578125" customWidth="1"/>
    <col min="7177" max="7177" width="9.28515625" customWidth="1"/>
    <col min="7178" max="7178" width="8.7109375" customWidth="1"/>
    <col min="7179" max="7179" width="11.7109375" customWidth="1"/>
    <col min="7180" max="7180" width="12.85546875" customWidth="1"/>
    <col min="7181" max="7181" width="11.5703125" customWidth="1"/>
    <col min="7182" max="7182" width="13" customWidth="1"/>
    <col min="7183" max="7183" width="18.42578125" customWidth="1"/>
    <col min="7420" max="7420" width="17.85546875" customWidth="1"/>
    <col min="7421" max="7421" width="15.7109375" customWidth="1"/>
    <col min="7422" max="7422" width="26.28515625" customWidth="1"/>
    <col min="7423" max="7424" width="5.85546875" customWidth="1"/>
    <col min="7425" max="7425" width="8" customWidth="1"/>
    <col min="7426" max="7426" width="5.28515625" customWidth="1"/>
    <col min="7427" max="7427" width="11.140625" customWidth="1"/>
    <col min="7428" max="7428" width="11.5703125" customWidth="1"/>
    <col min="7429" max="7429" width="12.140625" customWidth="1"/>
    <col min="7430" max="7430" width="11.5703125" customWidth="1"/>
    <col min="7431" max="7432" width="11.42578125" customWidth="1"/>
    <col min="7433" max="7433" width="9.28515625" customWidth="1"/>
    <col min="7434" max="7434" width="8.7109375" customWidth="1"/>
    <col min="7435" max="7435" width="11.7109375" customWidth="1"/>
    <col min="7436" max="7436" width="12.85546875" customWidth="1"/>
    <col min="7437" max="7437" width="11.5703125" customWidth="1"/>
    <col min="7438" max="7438" width="13" customWidth="1"/>
    <col min="7439" max="7439" width="18.42578125" customWidth="1"/>
    <col min="7676" max="7676" width="17.85546875" customWidth="1"/>
    <col min="7677" max="7677" width="15.7109375" customWidth="1"/>
    <col min="7678" max="7678" width="26.28515625" customWidth="1"/>
    <col min="7679" max="7680" width="5.85546875" customWidth="1"/>
    <col min="7681" max="7681" width="8" customWidth="1"/>
    <col min="7682" max="7682" width="5.28515625" customWidth="1"/>
    <col min="7683" max="7683" width="11.140625" customWidth="1"/>
    <col min="7684" max="7684" width="11.5703125" customWidth="1"/>
    <col min="7685" max="7685" width="12.140625" customWidth="1"/>
    <col min="7686" max="7686" width="11.5703125" customWidth="1"/>
    <col min="7687" max="7688" width="11.42578125" customWidth="1"/>
    <col min="7689" max="7689" width="9.28515625" customWidth="1"/>
    <col min="7690" max="7690" width="8.7109375" customWidth="1"/>
    <col min="7691" max="7691" width="11.7109375" customWidth="1"/>
    <col min="7692" max="7692" width="12.85546875" customWidth="1"/>
    <col min="7693" max="7693" width="11.5703125" customWidth="1"/>
    <col min="7694" max="7694" width="13" customWidth="1"/>
    <col min="7695" max="7695" width="18.42578125" customWidth="1"/>
    <col min="7932" max="7932" width="17.85546875" customWidth="1"/>
    <col min="7933" max="7933" width="15.7109375" customWidth="1"/>
    <col min="7934" max="7934" width="26.28515625" customWidth="1"/>
    <col min="7935" max="7936" width="5.85546875" customWidth="1"/>
    <col min="7937" max="7937" width="8" customWidth="1"/>
    <col min="7938" max="7938" width="5.28515625" customWidth="1"/>
    <col min="7939" max="7939" width="11.140625" customWidth="1"/>
    <col min="7940" max="7940" width="11.5703125" customWidth="1"/>
    <col min="7941" max="7941" width="12.140625" customWidth="1"/>
    <col min="7942" max="7942" width="11.5703125" customWidth="1"/>
    <col min="7943" max="7944" width="11.42578125" customWidth="1"/>
    <col min="7945" max="7945" width="9.28515625" customWidth="1"/>
    <col min="7946" max="7946" width="8.7109375" customWidth="1"/>
    <col min="7947" max="7947" width="11.7109375" customWidth="1"/>
    <col min="7948" max="7948" width="12.85546875" customWidth="1"/>
    <col min="7949" max="7949" width="11.5703125" customWidth="1"/>
    <col min="7950" max="7950" width="13" customWidth="1"/>
    <col min="7951" max="7951" width="18.42578125" customWidth="1"/>
    <col min="8188" max="8188" width="17.85546875" customWidth="1"/>
    <col min="8189" max="8189" width="15.7109375" customWidth="1"/>
    <col min="8190" max="8190" width="26.28515625" customWidth="1"/>
    <col min="8191" max="8192" width="5.85546875" customWidth="1"/>
    <col min="8193" max="8193" width="8" customWidth="1"/>
    <col min="8194" max="8194" width="5.28515625" customWidth="1"/>
    <col min="8195" max="8195" width="11.140625" customWidth="1"/>
    <col min="8196" max="8196" width="11.5703125" customWidth="1"/>
    <col min="8197" max="8197" width="12.140625" customWidth="1"/>
    <col min="8198" max="8198" width="11.5703125" customWidth="1"/>
    <col min="8199" max="8200" width="11.42578125" customWidth="1"/>
    <col min="8201" max="8201" width="9.28515625" customWidth="1"/>
    <col min="8202" max="8202" width="8.7109375" customWidth="1"/>
    <col min="8203" max="8203" width="11.7109375" customWidth="1"/>
    <col min="8204" max="8204" width="12.85546875" customWidth="1"/>
    <col min="8205" max="8205" width="11.5703125" customWidth="1"/>
    <col min="8206" max="8206" width="13" customWidth="1"/>
    <col min="8207" max="8207" width="18.42578125" customWidth="1"/>
    <col min="8444" max="8444" width="17.85546875" customWidth="1"/>
    <col min="8445" max="8445" width="15.7109375" customWidth="1"/>
    <col min="8446" max="8446" width="26.28515625" customWidth="1"/>
    <col min="8447" max="8448" width="5.85546875" customWidth="1"/>
    <col min="8449" max="8449" width="8" customWidth="1"/>
    <col min="8450" max="8450" width="5.28515625" customWidth="1"/>
    <col min="8451" max="8451" width="11.140625" customWidth="1"/>
    <col min="8452" max="8452" width="11.5703125" customWidth="1"/>
    <col min="8453" max="8453" width="12.140625" customWidth="1"/>
    <col min="8454" max="8454" width="11.5703125" customWidth="1"/>
    <col min="8455" max="8456" width="11.42578125" customWidth="1"/>
    <col min="8457" max="8457" width="9.28515625" customWidth="1"/>
    <col min="8458" max="8458" width="8.7109375" customWidth="1"/>
    <col min="8459" max="8459" width="11.7109375" customWidth="1"/>
    <col min="8460" max="8460" width="12.85546875" customWidth="1"/>
    <col min="8461" max="8461" width="11.5703125" customWidth="1"/>
    <col min="8462" max="8462" width="13" customWidth="1"/>
    <col min="8463" max="8463" width="18.42578125" customWidth="1"/>
    <col min="8700" max="8700" width="17.85546875" customWidth="1"/>
    <col min="8701" max="8701" width="15.7109375" customWidth="1"/>
    <col min="8702" max="8702" width="26.28515625" customWidth="1"/>
    <col min="8703" max="8704" width="5.85546875" customWidth="1"/>
    <col min="8705" max="8705" width="8" customWidth="1"/>
    <col min="8706" max="8706" width="5.28515625" customWidth="1"/>
    <col min="8707" max="8707" width="11.140625" customWidth="1"/>
    <col min="8708" max="8708" width="11.5703125" customWidth="1"/>
    <col min="8709" max="8709" width="12.140625" customWidth="1"/>
    <col min="8710" max="8710" width="11.5703125" customWidth="1"/>
    <col min="8711" max="8712" width="11.42578125" customWidth="1"/>
    <col min="8713" max="8713" width="9.28515625" customWidth="1"/>
    <col min="8714" max="8714" width="8.7109375" customWidth="1"/>
    <col min="8715" max="8715" width="11.7109375" customWidth="1"/>
    <col min="8716" max="8716" width="12.85546875" customWidth="1"/>
    <col min="8717" max="8717" width="11.5703125" customWidth="1"/>
    <col min="8718" max="8718" width="13" customWidth="1"/>
    <col min="8719" max="8719" width="18.42578125" customWidth="1"/>
    <col min="8956" max="8956" width="17.85546875" customWidth="1"/>
    <col min="8957" max="8957" width="15.7109375" customWidth="1"/>
    <col min="8958" max="8958" width="26.28515625" customWidth="1"/>
    <col min="8959" max="8960" width="5.85546875" customWidth="1"/>
    <col min="8961" max="8961" width="8" customWidth="1"/>
    <col min="8962" max="8962" width="5.28515625" customWidth="1"/>
    <col min="8963" max="8963" width="11.140625" customWidth="1"/>
    <col min="8964" max="8964" width="11.5703125" customWidth="1"/>
    <col min="8965" max="8965" width="12.140625" customWidth="1"/>
    <col min="8966" max="8966" width="11.5703125" customWidth="1"/>
    <col min="8967" max="8968" width="11.42578125" customWidth="1"/>
    <col min="8969" max="8969" width="9.28515625" customWidth="1"/>
    <col min="8970" max="8970" width="8.7109375" customWidth="1"/>
    <col min="8971" max="8971" width="11.7109375" customWidth="1"/>
    <col min="8972" max="8972" width="12.85546875" customWidth="1"/>
    <col min="8973" max="8973" width="11.5703125" customWidth="1"/>
    <col min="8974" max="8974" width="13" customWidth="1"/>
    <col min="8975" max="8975" width="18.42578125" customWidth="1"/>
    <col min="9212" max="9212" width="17.85546875" customWidth="1"/>
    <col min="9213" max="9213" width="15.7109375" customWidth="1"/>
    <col min="9214" max="9214" width="26.28515625" customWidth="1"/>
    <col min="9215" max="9216" width="5.85546875" customWidth="1"/>
    <col min="9217" max="9217" width="8" customWidth="1"/>
    <col min="9218" max="9218" width="5.28515625" customWidth="1"/>
    <col min="9219" max="9219" width="11.140625" customWidth="1"/>
    <col min="9220" max="9220" width="11.5703125" customWidth="1"/>
    <col min="9221" max="9221" width="12.140625" customWidth="1"/>
    <col min="9222" max="9222" width="11.5703125" customWidth="1"/>
    <col min="9223" max="9224" width="11.42578125" customWidth="1"/>
    <col min="9225" max="9225" width="9.28515625" customWidth="1"/>
    <col min="9226" max="9226" width="8.7109375" customWidth="1"/>
    <col min="9227" max="9227" width="11.7109375" customWidth="1"/>
    <col min="9228" max="9228" width="12.85546875" customWidth="1"/>
    <col min="9229" max="9229" width="11.5703125" customWidth="1"/>
    <col min="9230" max="9230" width="13" customWidth="1"/>
    <col min="9231" max="9231" width="18.42578125" customWidth="1"/>
    <col min="9468" max="9468" width="17.85546875" customWidth="1"/>
    <col min="9469" max="9469" width="15.7109375" customWidth="1"/>
    <col min="9470" max="9470" width="26.28515625" customWidth="1"/>
    <col min="9471" max="9472" width="5.85546875" customWidth="1"/>
    <col min="9473" max="9473" width="8" customWidth="1"/>
    <col min="9474" max="9474" width="5.28515625" customWidth="1"/>
    <col min="9475" max="9475" width="11.140625" customWidth="1"/>
    <col min="9476" max="9476" width="11.5703125" customWidth="1"/>
    <col min="9477" max="9477" width="12.140625" customWidth="1"/>
    <col min="9478" max="9478" width="11.5703125" customWidth="1"/>
    <col min="9479" max="9480" width="11.42578125" customWidth="1"/>
    <col min="9481" max="9481" width="9.28515625" customWidth="1"/>
    <col min="9482" max="9482" width="8.7109375" customWidth="1"/>
    <col min="9483" max="9483" width="11.7109375" customWidth="1"/>
    <col min="9484" max="9484" width="12.85546875" customWidth="1"/>
    <col min="9485" max="9485" width="11.5703125" customWidth="1"/>
    <col min="9486" max="9486" width="13" customWidth="1"/>
    <col min="9487" max="9487" width="18.42578125" customWidth="1"/>
    <col min="9724" max="9724" width="17.85546875" customWidth="1"/>
    <col min="9725" max="9725" width="15.7109375" customWidth="1"/>
    <col min="9726" max="9726" width="26.28515625" customWidth="1"/>
    <col min="9727" max="9728" width="5.85546875" customWidth="1"/>
    <col min="9729" max="9729" width="8" customWidth="1"/>
    <col min="9730" max="9730" width="5.28515625" customWidth="1"/>
    <col min="9731" max="9731" width="11.140625" customWidth="1"/>
    <col min="9732" max="9732" width="11.5703125" customWidth="1"/>
    <col min="9733" max="9733" width="12.140625" customWidth="1"/>
    <col min="9734" max="9734" width="11.5703125" customWidth="1"/>
    <col min="9735" max="9736" width="11.42578125" customWidth="1"/>
    <col min="9737" max="9737" width="9.28515625" customWidth="1"/>
    <col min="9738" max="9738" width="8.7109375" customWidth="1"/>
    <col min="9739" max="9739" width="11.7109375" customWidth="1"/>
    <col min="9740" max="9740" width="12.85546875" customWidth="1"/>
    <col min="9741" max="9741" width="11.5703125" customWidth="1"/>
    <col min="9742" max="9742" width="13" customWidth="1"/>
    <col min="9743" max="9743" width="18.42578125" customWidth="1"/>
    <col min="9980" max="9980" width="17.85546875" customWidth="1"/>
    <col min="9981" max="9981" width="15.7109375" customWidth="1"/>
    <col min="9982" max="9982" width="26.28515625" customWidth="1"/>
    <col min="9983" max="9984" width="5.85546875" customWidth="1"/>
    <col min="9985" max="9985" width="8" customWidth="1"/>
    <col min="9986" max="9986" width="5.28515625" customWidth="1"/>
    <col min="9987" max="9987" width="11.140625" customWidth="1"/>
    <col min="9988" max="9988" width="11.5703125" customWidth="1"/>
    <col min="9989" max="9989" width="12.140625" customWidth="1"/>
    <col min="9990" max="9990" width="11.5703125" customWidth="1"/>
    <col min="9991" max="9992" width="11.42578125" customWidth="1"/>
    <col min="9993" max="9993" width="9.28515625" customWidth="1"/>
    <col min="9994" max="9994" width="8.7109375" customWidth="1"/>
    <col min="9995" max="9995" width="11.7109375" customWidth="1"/>
    <col min="9996" max="9996" width="12.85546875" customWidth="1"/>
    <col min="9997" max="9997" width="11.5703125" customWidth="1"/>
    <col min="9998" max="9998" width="13" customWidth="1"/>
    <col min="9999" max="9999" width="18.42578125" customWidth="1"/>
    <col min="10236" max="10236" width="17.85546875" customWidth="1"/>
    <col min="10237" max="10237" width="15.7109375" customWidth="1"/>
    <col min="10238" max="10238" width="26.28515625" customWidth="1"/>
    <col min="10239" max="10240" width="5.85546875" customWidth="1"/>
    <col min="10241" max="10241" width="8" customWidth="1"/>
    <col min="10242" max="10242" width="5.28515625" customWidth="1"/>
    <col min="10243" max="10243" width="11.140625" customWidth="1"/>
    <col min="10244" max="10244" width="11.5703125" customWidth="1"/>
    <col min="10245" max="10245" width="12.140625" customWidth="1"/>
    <col min="10246" max="10246" width="11.5703125" customWidth="1"/>
    <col min="10247" max="10248" width="11.42578125" customWidth="1"/>
    <col min="10249" max="10249" width="9.28515625" customWidth="1"/>
    <col min="10250" max="10250" width="8.7109375" customWidth="1"/>
    <col min="10251" max="10251" width="11.7109375" customWidth="1"/>
    <col min="10252" max="10252" width="12.85546875" customWidth="1"/>
    <col min="10253" max="10253" width="11.5703125" customWidth="1"/>
    <col min="10254" max="10254" width="13" customWidth="1"/>
    <col min="10255" max="10255" width="18.42578125" customWidth="1"/>
    <col min="10492" max="10492" width="17.85546875" customWidth="1"/>
    <col min="10493" max="10493" width="15.7109375" customWidth="1"/>
    <col min="10494" max="10494" width="26.28515625" customWidth="1"/>
    <col min="10495" max="10496" width="5.85546875" customWidth="1"/>
    <col min="10497" max="10497" width="8" customWidth="1"/>
    <col min="10498" max="10498" width="5.28515625" customWidth="1"/>
    <col min="10499" max="10499" width="11.140625" customWidth="1"/>
    <col min="10500" max="10500" width="11.5703125" customWidth="1"/>
    <col min="10501" max="10501" width="12.140625" customWidth="1"/>
    <col min="10502" max="10502" width="11.5703125" customWidth="1"/>
    <col min="10503" max="10504" width="11.42578125" customWidth="1"/>
    <col min="10505" max="10505" width="9.28515625" customWidth="1"/>
    <col min="10506" max="10506" width="8.7109375" customWidth="1"/>
    <col min="10507" max="10507" width="11.7109375" customWidth="1"/>
    <col min="10508" max="10508" width="12.85546875" customWidth="1"/>
    <col min="10509" max="10509" width="11.5703125" customWidth="1"/>
    <col min="10510" max="10510" width="13" customWidth="1"/>
    <col min="10511" max="10511" width="18.42578125" customWidth="1"/>
    <col min="10748" max="10748" width="17.85546875" customWidth="1"/>
    <col min="10749" max="10749" width="15.7109375" customWidth="1"/>
    <col min="10750" max="10750" width="26.28515625" customWidth="1"/>
    <col min="10751" max="10752" width="5.85546875" customWidth="1"/>
    <col min="10753" max="10753" width="8" customWidth="1"/>
    <col min="10754" max="10754" width="5.28515625" customWidth="1"/>
    <col min="10755" max="10755" width="11.140625" customWidth="1"/>
    <col min="10756" max="10756" width="11.5703125" customWidth="1"/>
    <col min="10757" max="10757" width="12.140625" customWidth="1"/>
    <col min="10758" max="10758" width="11.5703125" customWidth="1"/>
    <col min="10759" max="10760" width="11.42578125" customWidth="1"/>
    <col min="10761" max="10761" width="9.28515625" customWidth="1"/>
    <col min="10762" max="10762" width="8.7109375" customWidth="1"/>
    <col min="10763" max="10763" width="11.7109375" customWidth="1"/>
    <col min="10764" max="10764" width="12.85546875" customWidth="1"/>
    <col min="10765" max="10765" width="11.5703125" customWidth="1"/>
    <col min="10766" max="10766" width="13" customWidth="1"/>
    <col min="10767" max="10767" width="18.42578125" customWidth="1"/>
    <col min="11004" max="11004" width="17.85546875" customWidth="1"/>
    <col min="11005" max="11005" width="15.7109375" customWidth="1"/>
    <col min="11006" max="11006" width="26.28515625" customWidth="1"/>
    <col min="11007" max="11008" width="5.85546875" customWidth="1"/>
    <col min="11009" max="11009" width="8" customWidth="1"/>
    <col min="11010" max="11010" width="5.28515625" customWidth="1"/>
    <col min="11011" max="11011" width="11.140625" customWidth="1"/>
    <col min="11012" max="11012" width="11.5703125" customWidth="1"/>
    <col min="11013" max="11013" width="12.140625" customWidth="1"/>
    <col min="11014" max="11014" width="11.5703125" customWidth="1"/>
    <col min="11015" max="11016" width="11.42578125" customWidth="1"/>
    <col min="11017" max="11017" width="9.28515625" customWidth="1"/>
    <col min="11018" max="11018" width="8.7109375" customWidth="1"/>
    <col min="11019" max="11019" width="11.7109375" customWidth="1"/>
    <col min="11020" max="11020" width="12.85546875" customWidth="1"/>
    <col min="11021" max="11021" width="11.5703125" customWidth="1"/>
    <col min="11022" max="11022" width="13" customWidth="1"/>
    <col min="11023" max="11023" width="18.42578125" customWidth="1"/>
    <col min="11260" max="11260" width="17.85546875" customWidth="1"/>
    <col min="11261" max="11261" width="15.7109375" customWidth="1"/>
    <col min="11262" max="11262" width="26.28515625" customWidth="1"/>
    <col min="11263" max="11264" width="5.85546875" customWidth="1"/>
    <col min="11265" max="11265" width="8" customWidth="1"/>
    <col min="11266" max="11266" width="5.28515625" customWidth="1"/>
    <col min="11267" max="11267" width="11.140625" customWidth="1"/>
    <col min="11268" max="11268" width="11.5703125" customWidth="1"/>
    <col min="11269" max="11269" width="12.140625" customWidth="1"/>
    <col min="11270" max="11270" width="11.5703125" customWidth="1"/>
    <col min="11271" max="11272" width="11.42578125" customWidth="1"/>
    <col min="11273" max="11273" width="9.28515625" customWidth="1"/>
    <col min="11274" max="11274" width="8.7109375" customWidth="1"/>
    <col min="11275" max="11275" width="11.7109375" customWidth="1"/>
    <col min="11276" max="11276" width="12.85546875" customWidth="1"/>
    <col min="11277" max="11277" width="11.5703125" customWidth="1"/>
    <col min="11278" max="11278" width="13" customWidth="1"/>
    <col min="11279" max="11279" width="18.42578125" customWidth="1"/>
    <col min="11516" max="11516" width="17.85546875" customWidth="1"/>
    <col min="11517" max="11517" width="15.7109375" customWidth="1"/>
    <col min="11518" max="11518" width="26.28515625" customWidth="1"/>
    <col min="11519" max="11520" width="5.85546875" customWidth="1"/>
    <col min="11521" max="11521" width="8" customWidth="1"/>
    <col min="11522" max="11522" width="5.28515625" customWidth="1"/>
    <col min="11523" max="11523" width="11.140625" customWidth="1"/>
    <col min="11524" max="11524" width="11.5703125" customWidth="1"/>
    <col min="11525" max="11525" width="12.140625" customWidth="1"/>
    <col min="11526" max="11526" width="11.5703125" customWidth="1"/>
    <col min="11527" max="11528" width="11.42578125" customWidth="1"/>
    <col min="11529" max="11529" width="9.28515625" customWidth="1"/>
    <col min="11530" max="11530" width="8.7109375" customWidth="1"/>
    <col min="11531" max="11531" width="11.7109375" customWidth="1"/>
    <col min="11532" max="11532" width="12.85546875" customWidth="1"/>
    <col min="11533" max="11533" width="11.5703125" customWidth="1"/>
    <col min="11534" max="11534" width="13" customWidth="1"/>
    <col min="11535" max="11535" width="18.42578125" customWidth="1"/>
    <col min="11772" max="11772" width="17.85546875" customWidth="1"/>
    <col min="11773" max="11773" width="15.7109375" customWidth="1"/>
    <col min="11774" max="11774" width="26.28515625" customWidth="1"/>
    <col min="11775" max="11776" width="5.85546875" customWidth="1"/>
    <col min="11777" max="11777" width="8" customWidth="1"/>
    <col min="11778" max="11778" width="5.28515625" customWidth="1"/>
    <col min="11779" max="11779" width="11.140625" customWidth="1"/>
    <col min="11780" max="11780" width="11.5703125" customWidth="1"/>
    <col min="11781" max="11781" width="12.140625" customWidth="1"/>
    <col min="11782" max="11782" width="11.5703125" customWidth="1"/>
    <col min="11783" max="11784" width="11.42578125" customWidth="1"/>
    <col min="11785" max="11785" width="9.28515625" customWidth="1"/>
    <col min="11786" max="11786" width="8.7109375" customWidth="1"/>
    <col min="11787" max="11787" width="11.7109375" customWidth="1"/>
    <col min="11788" max="11788" width="12.85546875" customWidth="1"/>
    <col min="11789" max="11789" width="11.5703125" customWidth="1"/>
    <col min="11790" max="11790" width="13" customWidth="1"/>
    <col min="11791" max="11791" width="18.42578125" customWidth="1"/>
    <col min="12028" max="12028" width="17.85546875" customWidth="1"/>
    <col min="12029" max="12029" width="15.7109375" customWidth="1"/>
    <col min="12030" max="12030" width="26.28515625" customWidth="1"/>
    <col min="12031" max="12032" width="5.85546875" customWidth="1"/>
    <col min="12033" max="12033" width="8" customWidth="1"/>
    <col min="12034" max="12034" width="5.28515625" customWidth="1"/>
    <col min="12035" max="12035" width="11.140625" customWidth="1"/>
    <col min="12036" max="12036" width="11.5703125" customWidth="1"/>
    <col min="12037" max="12037" width="12.140625" customWidth="1"/>
    <col min="12038" max="12038" width="11.5703125" customWidth="1"/>
    <col min="12039" max="12040" width="11.42578125" customWidth="1"/>
    <col min="12041" max="12041" width="9.28515625" customWidth="1"/>
    <col min="12042" max="12042" width="8.7109375" customWidth="1"/>
    <col min="12043" max="12043" width="11.7109375" customWidth="1"/>
    <col min="12044" max="12044" width="12.85546875" customWidth="1"/>
    <col min="12045" max="12045" width="11.5703125" customWidth="1"/>
    <col min="12046" max="12046" width="13" customWidth="1"/>
    <col min="12047" max="12047" width="18.42578125" customWidth="1"/>
    <col min="12284" max="12284" width="17.85546875" customWidth="1"/>
    <col min="12285" max="12285" width="15.7109375" customWidth="1"/>
    <col min="12286" max="12286" width="26.28515625" customWidth="1"/>
    <col min="12287" max="12288" width="5.85546875" customWidth="1"/>
    <col min="12289" max="12289" width="8" customWidth="1"/>
    <col min="12290" max="12290" width="5.28515625" customWidth="1"/>
    <col min="12291" max="12291" width="11.140625" customWidth="1"/>
    <col min="12292" max="12292" width="11.5703125" customWidth="1"/>
    <col min="12293" max="12293" width="12.140625" customWidth="1"/>
    <col min="12294" max="12294" width="11.5703125" customWidth="1"/>
    <col min="12295" max="12296" width="11.42578125" customWidth="1"/>
    <col min="12297" max="12297" width="9.28515625" customWidth="1"/>
    <col min="12298" max="12298" width="8.7109375" customWidth="1"/>
    <col min="12299" max="12299" width="11.7109375" customWidth="1"/>
    <col min="12300" max="12300" width="12.85546875" customWidth="1"/>
    <col min="12301" max="12301" width="11.5703125" customWidth="1"/>
    <col min="12302" max="12302" width="13" customWidth="1"/>
    <col min="12303" max="12303" width="18.42578125" customWidth="1"/>
    <col min="12540" max="12540" width="17.85546875" customWidth="1"/>
    <col min="12541" max="12541" width="15.7109375" customWidth="1"/>
    <col min="12542" max="12542" width="26.28515625" customWidth="1"/>
    <col min="12543" max="12544" width="5.85546875" customWidth="1"/>
    <col min="12545" max="12545" width="8" customWidth="1"/>
    <col min="12546" max="12546" width="5.28515625" customWidth="1"/>
    <col min="12547" max="12547" width="11.140625" customWidth="1"/>
    <col min="12548" max="12548" width="11.5703125" customWidth="1"/>
    <col min="12549" max="12549" width="12.140625" customWidth="1"/>
    <col min="12550" max="12550" width="11.5703125" customWidth="1"/>
    <col min="12551" max="12552" width="11.42578125" customWidth="1"/>
    <col min="12553" max="12553" width="9.28515625" customWidth="1"/>
    <col min="12554" max="12554" width="8.7109375" customWidth="1"/>
    <col min="12555" max="12555" width="11.7109375" customWidth="1"/>
    <col min="12556" max="12556" width="12.85546875" customWidth="1"/>
    <col min="12557" max="12557" width="11.5703125" customWidth="1"/>
    <col min="12558" max="12558" width="13" customWidth="1"/>
    <col min="12559" max="12559" width="18.42578125" customWidth="1"/>
    <col min="12796" max="12796" width="17.85546875" customWidth="1"/>
    <col min="12797" max="12797" width="15.7109375" customWidth="1"/>
    <col min="12798" max="12798" width="26.28515625" customWidth="1"/>
    <col min="12799" max="12800" width="5.85546875" customWidth="1"/>
    <col min="12801" max="12801" width="8" customWidth="1"/>
    <col min="12802" max="12802" width="5.28515625" customWidth="1"/>
    <col min="12803" max="12803" width="11.140625" customWidth="1"/>
    <col min="12804" max="12804" width="11.5703125" customWidth="1"/>
    <col min="12805" max="12805" width="12.140625" customWidth="1"/>
    <col min="12806" max="12806" width="11.5703125" customWidth="1"/>
    <col min="12807" max="12808" width="11.42578125" customWidth="1"/>
    <col min="12809" max="12809" width="9.28515625" customWidth="1"/>
    <col min="12810" max="12810" width="8.7109375" customWidth="1"/>
    <col min="12811" max="12811" width="11.7109375" customWidth="1"/>
    <col min="12812" max="12812" width="12.85546875" customWidth="1"/>
    <col min="12813" max="12813" width="11.5703125" customWidth="1"/>
    <col min="12814" max="12814" width="13" customWidth="1"/>
    <col min="12815" max="12815" width="18.42578125" customWidth="1"/>
    <col min="13052" max="13052" width="17.85546875" customWidth="1"/>
    <col min="13053" max="13053" width="15.7109375" customWidth="1"/>
    <col min="13054" max="13054" width="26.28515625" customWidth="1"/>
    <col min="13055" max="13056" width="5.85546875" customWidth="1"/>
    <col min="13057" max="13057" width="8" customWidth="1"/>
    <col min="13058" max="13058" width="5.28515625" customWidth="1"/>
    <col min="13059" max="13059" width="11.140625" customWidth="1"/>
    <col min="13060" max="13060" width="11.5703125" customWidth="1"/>
    <col min="13061" max="13061" width="12.140625" customWidth="1"/>
    <col min="13062" max="13062" width="11.5703125" customWidth="1"/>
    <col min="13063" max="13064" width="11.42578125" customWidth="1"/>
    <col min="13065" max="13065" width="9.28515625" customWidth="1"/>
    <col min="13066" max="13066" width="8.7109375" customWidth="1"/>
    <col min="13067" max="13067" width="11.7109375" customWidth="1"/>
    <col min="13068" max="13068" width="12.85546875" customWidth="1"/>
    <col min="13069" max="13069" width="11.5703125" customWidth="1"/>
    <col min="13070" max="13070" width="13" customWidth="1"/>
    <col min="13071" max="13071" width="18.42578125" customWidth="1"/>
    <col min="13308" max="13308" width="17.85546875" customWidth="1"/>
    <col min="13309" max="13309" width="15.7109375" customWidth="1"/>
    <col min="13310" max="13310" width="26.28515625" customWidth="1"/>
    <col min="13311" max="13312" width="5.85546875" customWidth="1"/>
    <col min="13313" max="13313" width="8" customWidth="1"/>
    <col min="13314" max="13314" width="5.28515625" customWidth="1"/>
    <col min="13315" max="13315" width="11.140625" customWidth="1"/>
    <col min="13316" max="13316" width="11.5703125" customWidth="1"/>
    <col min="13317" max="13317" width="12.140625" customWidth="1"/>
    <col min="13318" max="13318" width="11.5703125" customWidth="1"/>
    <col min="13319" max="13320" width="11.42578125" customWidth="1"/>
    <col min="13321" max="13321" width="9.28515625" customWidth="1"/>
    <col min="13322" max="13322" width="8.7109375" customWidth="1"/>
    <col min="13323" max="13323" width="11.7109375" customWidth="1"/>
    <col min="13324" max="13324" width="12.85546875" customWidth="1"/>
    <col min="13325" max="13325" width="11.5703125" customWidth="1"/>
    <col min="13326" max="13326" width="13" customWidth="1"/>
    <col min="13327" max="13327" width="18.42578125" customWidth="1"/>
    <col min="13564" max="13564" width="17.85546875" customWidth="1"/>
    <col min="13565" max="13565" width="15.7109375" customWidth="1"/>
    <col min="13566" max="13566" width="26.28515625" customWidth="1"/>
    <col min="13567" max="13568" width="5.85546875" customWidth="1"/>
    <col min="13569" max="13569" width="8" customWidth="1"/>
    <col min="13570" max="13570" width="5.28515625" customWidth="1"/>
    <col min="13571" max="13571" width="11.140625" customWidth="1"/>
    <col min="13572" max="13572" width="11.5703125" customWidth="1"/>
    <col min="13573" max="13573" width="12.140625" customWidth="1"/>
    <col min="13574" max="13574" width="11.5703125" customWidth="1"/>
    <col min="13575" max="13576" width="11.42578125" customWidth="1"/>
    <col min="13577" max="13577" width="9.28515625" customWidth="1"/>
    <col min="13578" max="13578" width="8.7109375" customWidth="1"/>
    <col min="13579" max="13579" width="11.7109375" customWidth="1"/>
    <col min="13580" max="13580" width="12.85546875" customWidth="1"/>
    <col min="13581" max="13581" width="11.5703125" customWidth="1"/>
    <col min="13582" max="13582" width="13" customWidth="1"/>
    <col min="13583" max="13583" width="18.42578125" customWidth="1"/>
    <col min="13820" max="13820" width="17.85546875" customWidth="1"/>
    <col min="13821" max="13821" width="15.7109375" customWidth="1"/>
    <col min="13822" max="13822" width="26.28515625" customWidth="1"/>
    <col min="13823" max="13824" width="5.85546875" customWidth="1"/>
    <col min="13825" max="13825" width="8" customWidth="1"/>
    <col min="13826" max="13826" width="5.28515625" customWidth="1"/>
    <col min="13827" max="13827" width="11.140625" customWidth="1"/>
    <col min="13828" max="13828" width="11.5703125" customWidth="1"/>
    <col min="13829" max="13829" width="12.140625" customWidth="1"/>
    <col min="13830" max="13830" width="11.5703125" customWidth="1"/>
    <col min="13831" max="13832" width="11.42578125" customWidth="1"/>
    <col min="13833" max="13833" width="9.28515625" customWidth="1"/>
    <col min="13834" max="13834" width="8.7109375" customWidth="1"/>
    <col min="13835" max="13835" width="11.7109375" customWidth="1"/>
    <col min="13836" max="13836" width="12.85546875" customWidth="1"/>
    <col min="13837" max="13837" width="11.5703125" customWidth="1"/>
    <col min="13838" max="13838" width="13" customWidth="1"/>
    <col min="13839" max="13839" width="18.42578125" customWidth="1"/>
    <col min="14076" max="14076" width="17.85546875" customWidth="1"/>
    <col min="14077" max="14077" width="15.7109375" customWidth="1"/>
    <col min="14078" max="14078" width="26.28515625" customWidth="1"/>
    <col min="14079" max="14080" width="5.85546875" customWidth="1"/>
    <col min="14081" max="14081" width="8" customWidth="1"/>
    <col min="14082" max="14082" width="5.28515625" customWidth="1"/>
    <col min="14083" max="14083" width="11.140625" customWidth="1"/>
    <col min="14084" max="14084" width="11.5703125" customWidth="1"/>
    <col min="14085" max="14085" width="12.140625" customWidth="1"/>
    <col min="14086" max="14086" width="11.5703125" customWidth="1"/>
    <col min="14087" max="14088" width="11.42578125" customWidth="1"/>
    <col min="14089" max="14089" width="9.28515625" customWidth="1"/>
    <col min="14090" max="14090" width="8.7109375" customWidth="1"/>
    <col min="14091" max="14091" width="11.7109375" customWidth="1"/>
    <col min="14092" max="14092" width="12.85546875" customWidth="1"/>
    <col min="14093" max="14093" width="11.5703125" customWidth="1"/>
    <col min="14094" max="14094" width="13" customWidth="1"/>
    <col min="14095" max="14095" width="18.42578125" customWidth="1"/>
    <col min="14332" max="14332" width="17.85546875" customWidth="1"/>
    <col min="14333" max="14333" width="15.7109375" customWidth="1"/>
    <col min="14334" max="14334" width="26.28515625" customWidth="1"/>
    <col min="14335" max="14336" width="5.85546875" customWidth="1"/>
    <col min="14337" max="14337" width="8" customWidth="1"/>
    <col min="14338" max="14338" width="5.28515625" customWidth="1"/>
    <col min="14339" max="14339" width="11.140625" customWidth="1"/>
    <col min="14340" max="14340" width="11.5703125" customWidth="1"/>
    <col min="14341" max="14341" width="12.140625" customWidth="1"/>
    <col min="14342" max="14342" width="11.5703125" customWidth="1"/>
    <col min="14343" max="14344" width="11.42578125" customWidth="1"/>
    <col min="14345" max="14345" width="9.28515625" customWidth="1"/>
    <col min="14346" max="14346" width="8.7109375" customWidth="1"/>
    <col min="14347" max="14347" width="11.7109375" customWidth="1"/>
    <col min="14348" max="14348" width="12.85546875" customWidth="1"/>
    <col min="14349" max="14349" width="11.5703125" customWidth="1"/>
    <col min="14350" max="14350" width="13" customWidth="1"/>
    <col min="14351" max="14351" width="18.42578125" customWidth="1"/>
    <col min="14588" max="14588" width="17.85546875" customWidth="1"/>
    <col min="14589" max="14589" width="15.7109375" customWidth="1"/>
    <col min="14590" max="14590" width="26.28515625" customWidth="1"/>
    <col min="14591" max="14592" width="5.85546875" customWidth="1"/>
    <col min="14593" max="14593" width="8" customWidth="1"/>
    <col min="14594" max="14594" width="5.28515625" customWidth="1"/>
    <col min="14595" max="14595" width="11.140625" customWidth="1"/>
    <col min="14596" max="14596" width="11.5703125" customWidth="1"/>
    <col min="14597" max="14597" width="12.140625" customWidth="1"/>
    <col min="14598" max="14598" width="11.5703125" customWidth="1"/>
    <col min="14599" max="14600" width="11.42578125" customWidth="1"/>
    <col min="14601" max="14601" width="9.28515625" customWidth="1"/>
    <col min="14602" max="14602" width="8.7109375" customWidth="1"/>
    <col min="14603" max="14603" width="11.7109375" customWidth="1"/>
    <col min="14604" max="14604" width="12.85546875" customWidth="1"/>
    <col min="14605" max="14605" width="11.5703125" customWidth="1"/>
    <col min="14606" max="14606" width="13" customWidth="1"/>
    <col min="14607" max="14607" width="18.42578125" customWidth="1"/>
    <col min="14844" max="14844" width="17.85546875" customWidth="1"/>
    <col min="14845" max="14845" width="15.7109375" customWidth="1"/>
    <col min="14846" max="14846" width="26.28515625" customWidth="1"/>
    <col min="14847" max="14848" width="5.85546875" customWidth="1"/>
    <col min="14849" max="14849" width="8" customWidth="1"/>
    <col min="14850" max="14850" width="5.28515625" customWidth="1"/>
    <col min="14851" max="14851" width="11.140625" customWidth="1"/>
    <col min="14852" max="14852" width="11.5703125" customWidth="1"/>
    <col min="14853" max="14853" width="12.140625" customWidth="1"/>
    <col min="14854" max="14854" width="11.5703125" customWidth="1"/>
    <col min="14855" max="14856" width="11.42578125" customWidth="1"/>
    <col min="14857" max="14857" width="9.28515625" customWidth="1"/>
    <col min="14858" max="14858" width="8.7109375" customWidth="1"/>
    <col min="14859" max="14859" width="11.7109375" customWidth="1"/>
    <col min="14860" max="14860" width="12.85546875" customWidth="1"/>
    <col min="14861" max="14861" width="11.5703125" customWidth="1"/>
    <col min="14862" max="14862" width="13" customWidth="1"/>
    <col min="14863" max="14863" width="18.42578125" customWidth="1"/>
    <col min="15100" max="15100" width="17.85546875" customWidth="1"/>
    <col min="15101" max="15101" width="15.7109375" customWidth="1"/>
    <col min="15102" max="15102" width="26.28515625" customWidth="1"/>
    <col min="15103" max="15104" width="5.85546875" customWidth="1"/>
    <col min="15105" max="15105" width="8" customWidth="1"/>
    <col min="15106" max="15106" width="5.28515625" customWidth="1"/>
    <col min="15107" max="15107" width="11.140625" customWidth="1"/>
    <col min="15108" max="15108" width="11.5703125" customWidth="1"/>
    <col min="15109" max="15109" width="12.140625" customWidth="1"/>
    <col min="15110" max="15110" width="11.5703125" customWidth="1"/>
    <col min="15111" max="15112" width="11.42578125" customWidth="1"/>
    <col min="15113" max="15113" width="9.28515625" customWidth="1"/>
    <col min="15114" max="15114" width="8.7109375" customWidth="1"/>
    <col min="15115" max="15115" width="11.7109375" customWidth="1"/>
    <col min="15116" max="15116" width="12.85546875" customWidth="1"/>
    <col min="15117" max="15117" width="11.5703125" customWidth="1"/>
    <col min="15118" max="15118" width="13" customWidth="1"/>
    <col min="15119" max="15119" width="18.42578125" customWidth="1"/>
    <col min="15356" max="15356" width="17.85546875" customWidth="1"/>
    <col min="15357" max="15357" width="15.7109375" customWidth="1"/>
    <col min="15358" max="15358" width="26.28515625" customWidth="1"/>
    <col min="15359" max="15360" width="5.85546875" customWidth="1"/>
    <col min="15361" max="15361" width="8" customWidth="1"/>
    <col min="15362" max="15362" width="5.28515625" customWidth="1"/>
    <col min="15363" max="15363" width="11.140625" customWidth="1"/>
    <col min="15364" max="15364" width="11.5703125" customWidth="1"/>
    <col min="15365" max="15365" width="12.140625" customWidth="1"/>
    <col min="15366" max="15366" width="11.5703125" customWidth="1"/>
    <col min="15367" max="15368" width="11.42578125" customWidth="1"/>
    <col min="15369" max="15369" width="9.28515625" customWidth="1"/>
    <col min="15370" max="15370" width="8.7109375" customWidth="1"/>
    <col min="15371" max="15371" width="11.7109375" customWidth="1"/>
    <col min="15372" max="15372" width="12.85546875" customWidth="1"/>
    <col min="15373" max="15373" width="11.5703125" customWidth="1"/>
    <col min="15374" max="15374" width="13" customWidth="1"/>
    <col min="15375" max="15375" width="18.42578125" customWidth="1"/>
    <col min="15612" max="15612" width="17.85546875" customWidth="1"/>
    <col min="15613" max="15613" width="15.7109375" customWidth="1"/>
    <col min="15614" max="15614" width="26.28515625" customWidth="1"/>
    <col min="15615" max="15616" width="5.85546875" customWidth="1"/>
    <col min="15617" max="15617" width="8" customWidth="1"/>
    <col min="15618" max="15618" width="5.28515625" customWidth="1"/>
    <col min="15619" max="15619" width="11.140625" customWidth="1"/>
    <col min="15620" max="15620" width="11.5703125" customWidth="1"/>
    <col min="15621" max="15621" width="12.140625" customWidth="1"/>
    <col min="15622" max="15622" width="11.5703125" customWidth="1"/>
    <col min="15623" max="15624" width="11.42578125" customWidth="1"/>
    <col min="15625" max="15625" width="9.28515625" customWidth="1"/>
    <col min="15626" max="15626" width="8.7109375" customWidth="1"/>
    <col min="15627" max="15627" width="11.7109375" customWidth="1"/>
    <col min="15628" max="15628" width="12.85546875" customWidth="1"/>
    <col min="15629" max="15629" width="11.5703125" customWidth="1"/>
    <col min="15630" max="15630" width="13" customWidth="1"/>
    <col min="15631" max="15631" width="18.42578125" customWidth="1"/>
    <col min="15868" max="15868" width="17.85546875" customWidth="1"/>
    <col min="15869" max="15869" width="15.7109375" customWidth="1"/>
    <col min="15870" max="15870" width="26.28515625" customWidth="1"/>
    <col min="15871" max="15872" width="5.85546875" customWidth="1"/>
    <col min="15873" max="15873" width="8" customWidth="1"/>
    <col min="15874" max="15874" width="5.28515625" customWidth="1"/>
    <col min="15875" max="15875" width="11.140625" customWidth="1"/>
    <col min="15876" max="15876" width="11.5703125" customWidth="1"/>
    <col min="15877" max="15877" width="12.140625" customWidth="1"/>
    <col min="15878" max="15878" width="11.5703125" customWidth="1"/>
    <col min="15879" max="15880" width="11.42578125" customWidth="1"/>
    <col min="15881" max="15881" width="9.28515625" customWidth="1"/>
    <col min="15882" max="15882" width="8.7109375" customWidth="1"/>
    <col min="15883" max="15883" width="11.7109375" customWidth="1"/>
    <col min="15884" max="15884" width="12.85546875" customWidth="1"/>
    <col min="15885" max="15885" width="11.5703125" customWidth="1"/>
    <col min="15886" max="15886" width="13" customWidth="1"/>
    <col min="15887" max="15887" width="18.42578125" customWidth="1"/>
    <col min="16124" max="16124" width="17.85546875" customWidth="1"/>
    <col min="16125" max="16125" width="15.7109375" customWidth="1"/>
    <col min="16126" max="16126" width="26.28515625" customWidth="1"/>
    <col min="16127" max="16128" width="5.85546875" customWidth="1"/>
    <col min="16129" max="16129" width="8" customWidth="1"/>
    <col min="16130" max="16130" width="5.28515625" customWidth="1"/>
    <col min="16131" max="16131" width="11.140625" customWidth="1"/>
    <col min="16132" max="16132" width="11.5703125" customWidth="1"/>
    <col min="16133" max="16133" width="12.140625" customWidth="1"/>
    <col min="16134" max="16134" width="11.5703125" customWidth="1"/>
    <col min="16135" max="16136" width="11.42578125" customWidth="1"/>
    <col min="16137" max="16137" width="9.28515625" customWidth="1"/>
    <col min="16138" max="16138" width="8.7109375" customWidth="1"/>
    <col min="16139" max="16139" width="11.7109375" customWidth="1"/>
    <col min="16140" max="16140" width="12.85546875" customWidth="1"/>
    <col min="16141" max="16141" width="11.5703125" customWidth="1"/>
    <col min="16142" max="16142" width="13" customWidth="1"/>
    <col min="16143" max="16143" width="18.42578125" customWidth="1"/>
  </cols>
  <sheetData>
    <row r="1" spans="1:15" ht="18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211" t="s">
        <v>0</v>
      </c>
      <c r="L1" s="211"/>
      <c r="M1" s="211"/>
      <c r="N1" s="211"/>
      <c r="O1" s="211"/>
    </row>
    <row r="2" spans="1:15" ht="25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12" t="s">
        <v>1</v>
      </c>
      <c r="L2" s="212"/>
      <c r="M2" s="212"/>
      <c r="N2" s="212"/>
      <c r="O2" s="212"/>
    </row>
    <row r="3" spans="1:15" s="2" customFormat="1" ht="9.75" customHeight="1"/>
    <row r="4" spans="1:15" ht="59.25" customHeight="1">
      <c r="A4" s="177" t="s">
        <v>2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pans="1:15" ht="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4" customFormat="1" ht="17.25" customHeight="1">
      <c r="O6" s="5" t="s">
        <v>3</v>
      </c>
    </row>
    <row r="7" spans="1:15" s="6" customFormat="1" ht="26.25" customHeight="1">
      <c r="A7" s="213" t="s">
        <v>4</v>
      </c>
      <c r="B7" s="213" t="s">
        <v>5</v>
      </c>
      <c r="C7" s="213" t="s">
        <v>6</v>
      </c>
      <c r="D7" s="213" t="s">
        <v>7</v>
      </c>
      <c r="E7" s="213"/>
      <c r="F7" s="213"/>
      <c r="G7" s="213"/>
      <c r="H7" s="214" t="s">
        <v>8</v>
      </c>
      <c r="I7" s="214"/>
      <c r="J7" s="214"/>
      <c r="K7" s="214"/>
      <c r="L7" s="214"/>
      <c r="M7" s="214"/>
      <c r="N7" s="214"/>
      <c r="O7" s="213" t="s">
        <v>9</v>
      </c>
    </row>
    <row r="8" spans="1:15" s="6" customFormat="1" ht="15.75" customHeight="1">
      <c r="A8" s="213"/>
      <c r="B8" s="213"/>
      <c r="C8" s="213"/>
      <c r="D8" s="213" t="s">
        <v>10</v>
      </c>
      <c r="E8" s="213" t="s">
        <v>11</v>
      </c>
      <c r="F8" s="213" t="s">
        <v>12</v>
      </c>
      <c r="G8" s="213" t="s">
        <v>13</v>
      </c>
      <c r="H8" s="213" t="s">
        <v>62</v>
      </c>
      <c r="I8" s="213"/>
      <c r="J8" s="206" t="s">
        <v>137</v>
      </c>
      <c r="K8" s="207"/>
      <c r="L8" s="208"/>
      <c r="M8" s="174" t="s">
        <v>14</v>
      </c>
      <c r="N8" s="174"/>
      <c r="O8" s="213"/>
    </row>
    <row r="9" spans="1:15" s="6" customFormat="1" ht="15.75" customHeight="1">
      <c r="A9" s="213"/>
      <c r="B9" s="213"/>
      <c r="C9" s="213"/>
      <c r="D9" s="213"/>
      <c r="E9" s="213"/>
      <c r="F9" s="213"/>
      <c r="G9" s="213"/>
      <c r="H9" s="213"/>
      <c r="I9" s="213"/>
      <c r="J9" s="209" t="s">
        <v>138</v>
      </c>
      <c r="K9" s="215" t="s">
        <v>139</v>
      </c>
      <c r="L9" s="215"/>
      <c r="M9" s="174"/>
      <c r="N9" s="174"/>
      <c r="O9" s="213"/>
    </row>
    <row r="10" spans="1:15" s="6" customFormat="1" ht="18.75" customHeight="1">
      <c r="A10" s="213"/>
      <c r="B10" s="213"/>
      <c r="C10" s="213"/>
      <c r="D10" s="213"/>
      <c r="E10" s="213"/>
      <c r="F10" s="213"/>
      <c r="G10" s="213"/>
      <c r="H10" s="7" t="s">
        <v>15</v>
      </c>
      <c r="I10" s="7" t="s">
        <v>16</v>
      </c>
      <c r="J10" s="210"/>
      <c r="K10" s="8" t="s">
        <v>15</v>
      </c>
      <c r="L10" s="8" t="s">
        <v>16</v>
      </c>
      <c r="M10" s="117" t="s">
        <v>17</v>
      </c>
      <c r="N10" s="117" t="s">
        <v>100</v>
      </c>
      <c r="O10" s="213"/>
    </row>
    <row r="11" spans="1:15" s="6" customFormat="1" ht="25.5">
      <c r="A11" s="216" t="s">
        <v>18</v>
      </c>
      <c r="B11" s="216" t="s">
        <v>19</v>
      </c>
      <c r="C11" s="9" t="s">
        <v>20</v>
      </c>
      <c r="D11" s="10" t="s">
        <v>21</v>
      </c>
      <c r="E11" s="10" t="s">
        <v>21</v>
      </c>
      <c r="F11" s="10">
        <v>1400000000</v>
      </c>
      <c r="G11" s="10" t="s">
        <v>21</v>
      </c>
      <c r="H11" s="12">
        <f t="shared" ref="H11:I11" si="0">H13+H14</f>
        <v>78185564.460000008</v>
      </c>
      <c r="I11" s="12">
        <f t="shared" si="0"/>
        <v>74410099.899999991</v>
      </c>
      <c r="J11" s="12">
        <f>J13+J14</f>
        <v>76112496.979999989</v>
      </c>
      <c r="K11" s="12">
        <f>K13+K14</f>
        <v>76112496.979999989</v>
      </c>
      <c r="L11" s="12">
        <f>L13+L14</f>
        <v>72217435.75</v>
      </c>
      <c r="M11" s="110">
        <f>M13+M14</f>
        <v>69596812</v>
      </c>
      <c r="N11" s="110">
        <f>N13+N14</f>
        <v>69596812</v>
      </c>
      <c r="O11" s="13"/>
    </row>
    <row r="12" spans="1:15" s="6" customFormat="1" ht="25.5">
      <c r="A12" s="216"/>
      <c r="B12" s="216"/>
      <c r="C12" s="14" t="s">
        <v>22</v>
      </c>
      <c r="D12" s="15"/>
      <c r="E12" s="15"/>
      <c r="F12" s="10"/>
      <c r="G12" s="15"/>
      <c r="H12" s="16"/>
      <c r="I12" s="17"/>
      <c r="J12" s="16"/>
      <c r="K12" s="16"/>
      <c r="L12" s="17"/>
      <c r="M12" s="125"/>
      <c r="N12" s="125"/>
      <c r="O12" s="13"/>
    </row>
    <row r="13" spans="1:15" s="6" customFormat="1" ht="38.25" customHeight="1">
      <c r="A13" s="216"/>
      <c r="B13" s="216"/>
      <c r="C13" s="18" t="s">
        <v>23</v>
      </c>
      <c r="D13" s="19" t="s">
        <v>24</v>
      </c>
      <c r="E13" s="10" t="s">
        <v>21</v>
      </c>
      <c r="F13" s="136">
        <v>1400000000</v>
      </c>
      <c r="G13" s="10" t="s">
        <v>21</v>
      </c>
      <c r="H13" s="22">
        <f t="shared" ref="H13:I13" si="1">H17+H76+H80</f>
        <v>53647226.460000001</v>
      </c>
      <c r="I13" s="22">
        <f t="shared" si="1"/>
        <v>53098033.25999999</v>
      </c>
      <c r="J13" s="22">
        <f>J17+J73</f>
        <v>51234024.979999997</v>
      </c>
      <c r="K13" s="22">
        <f>K17+K73</f>
        <v>51234024.979999997</v>
      </c>
      <c r="L13" s="22">
        <f>L17+L73</f>
        <v>50414441.969999999</v>
      </c>
      <c r="M13" s="22">
        <f>M17+M73</f>
        <v>44322340</v>
      </c>
      <c r="N13" s="22">
        <f>N17+N73</f>
        <v>44322340</v>
      </c>
      <c r="O13" s="13"/>
    </row>
    <row r="14" spans="1:15" s="6" customFormat="1" ht="26.45" customHeight="1">
      <c r="A14" s="216"/>
      <c r="B14" s="216"/>
      <c r="C14" s="14" t="s">
        <v>25</v>
      </c>
      <c r="D14" s="23">
        <v>162</v>
      </c>
      <c r="E14" s="10" t="s">
        <v>21</v>
      </c>
      <c r="F14" s="107">
        <v>1400000000</v>
      </c>
      <c r="G14" s="10" t="s">
        <v>21</v>
      </c>
      <c r="H14" s="22">
        <f t="shared" ref="H14:M14" si="2">H18</f>
        <v>24538338</v>
      </c>
      <c r="I14" s="22">
        <f t="shared" si="2"/>
        <v>21312066.640000001</v>
      </c>
      <c r="J14" s="22">
        <f t="shared" si="2"/>
        <v>24878472</v>
      </c>
      <c r="K14" s="22">
        <f t="shared" si="2"/>
        <v>24878472</v>
      </c>
      <c r="L14" s="22">
        <f>L18</f>
        <v>21802993.780000001</v>
      </c>
      <c r="M14" s="136">
        <f t="shared" si="2"/>
        <v>25274472</v>
      </c>
      <c r="N14" s="136">
        <f>M14</f>
        <v>25274472</v>
      </c>
      <c r="O14" s="13"/>
    </row>
    <row r="15" spans="1:15" s="6" customFormat="1" ht="25.5">
      <c r="A15" s="217" t="s">
        <v>26</v>
      </c>
      <c r="B15" s="217" t="s">
        <v>27</v>
      </c>
      <c r="C15" s="9" t="s">
        <v>20</v>
      </c>
      <c r="D15" s="10" t="s">
        <v>21</v>
      </c>
      <c r="E15" s="10" t="s">
        <v>21</v>
      </c>
      <c r="F15" s="107">
        <v>1400000000</v>
      </c>
      <c r="G15" s="10" t="s">
        <v>21</v>
      </c>
      <c r="H15" s="12">
        <f t="shared" ref="H15:I15" si="3">H17+H18</f>
        <v>66337631.740000002</v>
      </c>
      <c r="I15" s="12">
        <f t="shared" si="3"/>
        <v>62684482.129999995</v>
      </c>
      <c r="J15" s="12">
        <f>J17+J18</f>
        <v>63784962.979999997</v>
      </c>
      <c r="K15" s="12">
        <f>K17+K18</f>
        <v>63784962.979999997</v>
      </c>
      <c r="L15" s="12">
        <f>L17+L18</f>
        <v>60021863.740000002</v>
      </c>
      <c r="M15" s="11">
        <f>M17+M18</f>
        <v>56439278</v>
      </c>
      <c r="N15" s="11">
        <f>N17+N18</f>
        <v>56439278</v>
      </c>
      <c r="O15" s="13"/>
    </row>
    <row r="16" spans="1:15" s="6" customFormat="1" ht="25.5">
      <c r="A16" s="217"/>
      <c r="B16" s="217"/>
      <c r="C16" s="14" t="s">
        <v>22</v>
      </c>
      <c r="D16" s="23"/>
      <c r="E16" s="15"/>
      <c r="F16" s="15"/>
      <c r="G16" s="15"/>
      <c r="H16" s="16"/>
      <c r="I16" s="17"/>
      <c r="J16" s="16"/>
      <c r="K16" s="16"/>
      <c r="L16" s="17"/>
      <c r="M16" s="125"/>
      <c r="N16" s="125"/>
      <c r="O16" s="13"/>
    </row>
    <row r="17" spans="1:15" s="6" customFormat="1" ht="41.25" customHeight="1">
      <c r="A17" s="217"/>
      <c r="B17" s="217"/>
      <c r="C17" s="14" t="s">
        <v>23</v>
      </c>
      <c r="D17" s="19" t="s">
        <v>24</v>
      </c>
      <c r="E17" s="26" t="s">
        <v>28</v>
      </c>
      <c r="F17" s="107">
        <v>1400000000</v>
      </c>
      <c r="G17" s="10" t="s">
        <v>21</v>
      </c>
      <c r="H17" s="22">
        <f>H34+H36+H51+H52+H53+H56+H66+H67+H70</f>
        <v>41799293.740000002</v>
      </c>
      <c r="I17" s="22">
        <f>I34+I36+I51+I52+I53+I56+I66+I67+I70</f>
        <v>41372415.489999995</v>
      </c>
      <c r="J17" s="124">
        <f>SUM(J34:J36,J51:J56,J63:J66)</f>
        <v>38906490.979999997</v>
      </c>
      <c r="K17" s="120">
        <f>SUM(K34:K36,K51:K56,K63:K66)</f>
        <v>38906490.979999997</v>
      </c>
      <c r="L17" s="120">
        <f>SUM(L34:L36,L51:L56,L63:L66)</f>
        <v>38218869.960000001</v>
      </c>
      <c r="M17" s="120">
        <f t="shared" ref="M17:N17" si="4">SUM(M34:M36,M51:M56,M63:M66)</f>
        <v>31164806</v>
      </c>
      <c r="N17" s="120">
        <f t="shared" si="4"/>
        <v>31164806</v>
      </c>
      <c r="O17" s="13"/>
    </row>
    <row r="18" spans="1:15" s="6" customFormat="1" ht="12.75">
      <c r="A18" s="217"/>
      <c r="B18" s="217"/>
      <c r="C18" s="14" t="s">
        <v>25</v>
      </c>
      <c r="D18" s="23">
        <v>162</v>
      </c>
      <c r="E18" s="26" t="s">
        <v>28</v>
      </c>
      <c r="F18" s="107">
        <v>1400000000</v>
      </c>
      <c r="G18" s="10" t="s">
        <v>21</v>
      </c>
      <c r="H18" s="27">
        <f>H21+H24+H30+H33+H41+H42+H43+H46+H49+H50+H27+H44</f>
        <v>24538338</v>
      </c>
      <c r="I18" s="27">
        <f>I21+I24+I30+I33+I41+I42+I43+I46+I49+I50+I27+I44</f>
        <v>21312066.640000001</v>
      </c>
      <c r="J18" s="27">
        <f>J21+J24+J30+J33+J41+J42+J43+J46+J49+J50+J27+J45</f>
        <v>24878472</v>
      </c>
      <c r="K18" s="27">
        <f>K21+K24+K30+K33+K41+K42+K43+K46+K49+K50+K27+K45</f>
        <v>24878472</v>
      </c>
      <c r="L18" s="27">
        <f>L21+L24+L30+L33+L41+L42+L43+L49+L50+L27+L45+L46</f>
        <v>21802993.780000001</v>
      </c>
      <c r="M18" s="27">
        <f>M21+M24+M30+M33+M41+M42+M43+M46+M49+M50+M27</f>
        <v>25274472</v>
      </c>
      <c r="N18" s="27">
        <f>N21+N24+N30+N33+N41+N42+N43+N46+N49+N50+N27</f>
        <v>25274472</v>
      </c>
      <c r="O18" s="13"/>
    </row>
    <row r="19" spans="1:15" s="6" customFormat="1" ht="25.5" customHeight="1">
      <c r="A19" s="218" t="s">
        <v>101</v>
      </c>
      <c r="B19" s="221" t="s">
        <v>29</v>
      </c>
      <c r="C19" s="14" t="s">
        <v>20</v>
      </c>
      <c r="D19" s="10" t="s">
        <v>21</v>
      </c>
      <c r="E19" s="10" t="s">
        <v>21</v>
      </c>
      <c r="F19" s="88" t="s">
        <v>107</v>
      </c>
      <c r="G19" s="10" t="s">
        <v>21</v>
      </c>
      <c r="H19" s="27">
        <v>127600</v>
      </c>
      <c r="I19" s="27">
        <f>'[2]7 средства по кодам'!$Q$22</f>
        <v>127513.91</v>
      </c>
      <c r="J19" s="20">
        <v>304000</v>
      </c>
      <c r="K19" s="20">
        <v>304000</v>
      </c>
      <c r="L19" s="20">
        <f>L21</f>
        <v>303876.39</v>
      </c>
      <c r="M19" s="35">
        <v>700000</v>
      </c>
      <c r="N19" s="35">
        <v>700000</v>
      </c>
      <c r="O19" s="13"/>
    </row>
    <row r="20" spans="1:15" s="6" customFormat="1" ht="18" customHeight="1">
      <c r="A20" s="219"/>
      <c r="B20" s="222"/>
      <c r="C20" s="14" t="s">
        <v>22</v>
      </c>
      <c r="D20" s="23"/>
      <c r="E20" s="23"/>
      <c r="F20" s="23"/>
      <c r="G20" s="23"/>
      <c r="H20" s="16"/>
      <c r="I20" s="17"/>
      <c r="J20" s="16"/>
      <c r="K20" s="16"/>
      <c r="L20" s="25"/>
      <c r="M20" s="13"/>
      <c r="N20" s="13"/>
      <c r="O20" s="13"/>
    </row>
    <row r="21" spans="1:15" s="6" customFormat="1" ht="25.5" customHeight="1">
      <c r="A21" s="220"/>
      <c r="B21" s="223"/>
      <c r="C21" s="14" t="s">
        <v>25</v>
      </c>
      <c r="D21" s="10">
        <v>162</v>
      </c>
      <c r="E21" s="28" t="s">
        <v>28</v>
      </c>
      <c r="F21" s="88" t="s">
        <v>107</v>
      </c>
      <c r="G21" s="10">
        <v>244</v>
      </c>
      <c r="H21" s="20">
        <v>127600</v>
      </c>
      <c r="I21" s="20">
        <f>'[2]7 средства по кодам'!$Q$22</f>
        <v>127513.91</v>
      </c>
      <c r="J21" s="20">
        <v>304000</v>
      </c>
      <c r="K21" s="20">
        <v>304000</v>
      </c>
      <c r="L21" s="20">
        <v>303876.39</v>
      </c>
      <c r="M21" s="35">
        <v>700000</v>
      </c>
      <c r="N21" s="35">
        <v>700000</v>
      </c>
      <c r="O21" s="13"/>
    </row>
    <row r="22" spans="1:15" s="6" customFormat="1" ht="45.75" customHeight="1">
      <c r="A22" s="218" t="s">
        <v>30</v>
      </c>
      <c r="B22" s="221" t="s">
        <v>31</v>
      </c>
      <c r="C22" s="14" t="s">
        <v>20</v>
      </c>
      <c r="D22" s="10" t="s">
        <v>21</v>
      </c>
      <c r="E22" s="10" t="s">
        <v>21</v>
      </c>
      <c r="F22" s="88" t="s">
        <v>108</v>
      </c>
      <c r="G22" s="10" t="s">
        <v>21</v>
      </c>
      <c r="H22" s="20">
        <v>254800</v>
      </c>
      <c r="I22" s="20">
        <f>I24</f>
        <v>214800</v>
      </c>
      <c r="J22" s="20">
        <v>164800</v>
      </c>
      <c r="K22" s="20">
        <v>164800</v>
      </c>
      <c r="L22" s="20">
        <f>L24</f>
        <v>95000</v>
      </c>
      <c r="M22" s="35">
        <v>164800</v>
      </c>
      <c r="N22" s="35">
        <v>164800</v>
      </c>
      <c r="O22" s="227"/>
    </row>
    <row r="23" spans="1:15" s="6" customFormat="1" ht="25.5">
      <c r="A23" s="219"/>
      <c r="B23" s="222"/>
      <c r="C23" s="14" t="s">
        <v>22</v>
      </c>
      <c r="D23" s="23"/>
      <c r="E23" s="23"/>
      <c r="F23" s="10"/>
      <c r="G23" s="23"/>
      <c r="H23" s="16"/>
      <c r="I23" s="17"/>
      <c r="J23" s="16"/>
      <c r="K23" s="16"/>
      <c r="L23" s="17"/>
      <c r="M23" s="13"/>
      <c r="N23" s="13"/>
      <c r="O23" s="228"/>
    </row>
    <row r="24" spans="1:15" s="6" customFormat="1">
      <c r="A24" s="220"/>
      <c r="B24" s="223"/>
      <c r="C24" s="14" t="s">
        <v>25</v>
      </c>
      <c r="D24" s="23">
        <v>162</v>
      </c>
      <c r="E24" s="26" t="s">
        <v>28</v>
      </c>
      <c r="F24" s="88" t="s">
        <v>108</v>
      </c>
      <c r="G24" s="23">
        <v>244</v>
      </c>
      <c r="H24" s="20">
        <v>254800</v>
      </c>
      <c r="I24" s="20">
        <f>'[2]7 средства по кодам'!$Q$26</f>
        <v>214800</v>
      </c>
      <c r="J24" s="20">
        <v>164800</v>
      </c>
      <c r="K24" s="20">
        <v>164800</v>
      </c>
      <c r="L24" s="20">
        <v>95000</v>
      </c>
      <c r="M24" s="35">
        <v>164800</v>
      </c>
      <c r="N24" s="35">
        <v>164800</v>
      </c>
      <c r="O24" s="229"/>
    </row>
    <row r="25" spans="1:15" s="6" customFormat="1" ht="25.5">
      <c r="A25" s="218" t="s">
        <v>32</v>
      </c>
      <c r="B25" s="216" t="s">
        <v>33</v>
      </c>
      <c r="C25" s="14" t="s">
        <v>20</v>
      </c>
      <c r="D25" s="10" t="s">
        <v>21</v>
      </c>
      <c r="E25" s="10" t="s">
        <v>21</v>
      </c>
      <c r="F25" s="88" t="s">
        <v>109</v>
      </c>
      <c r="G25" s="10" t="s">
        <v>21</v>
      </c>
      <c r="H25" s="20">
        <v>593300</v>
      </c>
      <c r="I25" s="20">
        <f>I27</f>
        <v>587994</v>
      </c>
      <c r="J25" s="20">
        <v>543300</v>
      </c>
      <c r="K25" s="20">
        <v>543300</v>
      </c>
      <c r="L25" s="20">
        <f>L27</f>
        <v>486000</v>
      </c>
      <c r="M25" s="35">
        <v>543300</v>
      </c>
      <c r="N25" s="35">
        <v>543300</v>
      </c>
      <c r="O25" s="230"/>
    </row>
    <row r="26" spans="1:15" s="6" customFormat="1" ht="25.5">
      <c r="A26" s="219"/>
      <c r="B26" s="216"/>
      <c r="C26" s="14" t="s">
        <v>22</v>
      </c>
      <c r="D26" s="23"/>
      <c r="E26" s="15"/>
      <c r="F26" s="15"/>
      <c r="G26" s="15"/>
      <c r="H26" s="16"/>
      <c r="I26" s="17"/>
      <c r="J26" s="16"/>
      <c r="K26" s="16"/>
      <c r="L26" s="17"/>
      <c r="M26" s="13"/>
      <c r="N26" s="13"/>
      <c r="O26" s="231"/>
    </row>
    <row r="27" spans="1:15" s="6" customFormat="1" ht="21" customHeight="1">
      <c r="A27" s="220"/>
      <c r="B27" s="216"/>
      <c r="C27" s="14" t="s">
        <v>25</v>
      </c>
      <c r="D27" s="10">
        <v>162</v>
      </c>
      <c r="E27" s="28" t="s">
        <v>28</v>
      </c>
      <c r="F27" s="88" t="s">
        <v>109</v>
      </c>
      <c r="G27" s="10">
        <v>244</v>
      </c>
      <c r="H27" s="20">
        <v>593300</v>
      </c>
      <c r="I27" s="20">
        <f>'[2]7 средства по кодам'!$Q$30</f>
        <v>587994</v>
      </c>
      <c r="J27" s="20">
        <v>543300</v>
      </c>
      <c r="K27" s="20">
        <v>543300</v>
      </c>
      <c r="L27" s="20">
        <v>486000</v>
      </c>
      <c r="M27" s="35">
        <v>543300</v>
      </c>
      <c r="N27" s="35">
        <v>543300</v>
      </c>
      <c r="O27" s="232"/>
    </row>
    <row r="28" spans="1:15" s="6" customFormat="1" ht="25.5">
      <c r="A28" s="218" t="s">
        <v>34</v>
      </c>
      <c r="B28" s="216" t="s">
        <v>35</v>
      </c>
      <c r="C28" s="14" t="s">
        <v>20</v>
      </c>
      <c r="D28" s="10" t="s">
        <v>21</v>
      </c>
      <c r="E28" s="10" t="s">
        <v>21</v>
      </c>
      <c r="F28" s="15">
        <v>1410000040</v>
      </c>
      <c r="G28" s="10" t="s">
        <v>21</v>
      </c>
      <c r="H28" s="27">
        <f t="shared" ref="H28:N28" si="5">H30</f>
        <v>11389054</v>
      </c>
      <c r="I28" s="36">
        <f t="shared" si="5"/>
        <v>10054694.800000001</v>
      </c>
      <c r="J28" s="27">
        <f t="shared" si="5"/>
        <v>10281100</v>
      </c>
      <c r="K28" s="27">
        <f t="shared" si="5"/>
        <v>10281100</v>
      </c>
      <c r="L28" s="24">
        <f t="shared" si="5"/>
        <v>8511535.0700000003</v>
      </c>
      <c r="M28" s="20">
        <f t="shared" si="5"/>
        <v>10281100</v>
      </c>
      <c r="N28" s="20">
        <f t="shared" si="5"/>
        <v>10281100</v>
      </c>
      <c r="O28" s="230"/>
    </row>
    <row r="29" spans="1:15" s="6" customFormat="1" ht="25.5">
      <c r="A29" s="219"/>
      <c r="B29" s="216"/>
      <c r="C29" s="14" t="s">
        <v>22</v>
      </c>
      <c r="D29" s="23"/>
      <c r="E29" s="26"/>
      <c r="F29" s="15"/>
      <c r="G29" s="15"/>
      <c r="H29" s="16"/>
      <c r="I29" s="17"/>
      <c r="J29" s="16"/>
      <c r="K29" s="16"/>
      <c r="L29" s="17"/>
      <c r="M29" s="13"/>
      <c r="N29" s="13"/>
      <c r="O29" s="231"/>
    </row>
    <row r="30" spans="1:15" s="6" customFormat="1" ht="12.75">
      <c r="A30" s="220"/>
      <c r="B30" s="216"/>
      <c r="C30" s="14" t="s">
        <v>25</v>
      </c>
      <c r="D30" s="23">
        <v>162</v>
      </c>
      <c r="E30" s="26" t="s">
        <v>28</v>
      </c>
      <c r="F30" s="15">
        <v>1410000040</v>
      </c>
      <c r="G30" s="10">
        <v>244</v>
      </c>
      <c r="H30" s="20">
        <v>11389054</v>
      </c>
      <c r="I30" s="20">
        <f>'[2]7 средства по кодам'!$Q$34</f>
        <v>10054694.800000001</v>
      </c>
      <c r="J30" s="20">
        <v>10281100</v>
      </c>
      <c r="K30" s="20">
        <v>10281100</v>
      </c>
      <c r="L30" s="16">
        <v>8511535.0700000003</v>
      </c>
      <c r="M30" s="21">
        <v>10281100</v>
      </c>
      <c r="N30" s="21">
        <v>10281100</v>
      </c>
      <c r="O30" s="232"/>
    </row>
    <row r="31" spans="1:15" s="6" customFormat="1" ht="25.5">
      <c r="A31" s="233" t="s">
        <v>36</v>
      </c>
      <c r="B31" s="237" t="s">
        <v>135</v>
      </c>
      <c r="C31" s="14" t="s">
        <v>20</v>
      </c>
      <c r="D31" s="31" t="s">
        <v>21</v>
      </c>
      <c r="E31" s="10" t="s">
        <v>21</v>
      </c>
      <c r="F31" s="15">
        <v>141000050</v>
      </c>
      <c r="G31" s="10" t="s">
        <v>21</v>
      </c>
      <c r="H31" s="20">
        <f>H33+H34+H36</f>
        <v>14652127.34</v>
      </c>
      <c r="I31" s="20">
        <f>I33+I34+I36</f>
        <v>14014089.25</v>
      </c>
      <c r="J31" s="20">
        <f>J33+J34+J36+J35</f>
        <v>16502850</v>
      </c>
      <c r="K31" s="20">
        <f>K33+K34+K36+K35</f>
        <v>16502850</v>
      </c>
      <c r="L31" s="20">
        <f>L33+L34+L36+L35</f>
        <v>15490052.58</v>
      </c>
      <c r="M31" s="20">
        <f>M33+M34+M36+M35</f>
        <v>16506850</v>
      </c>
      <c r="N31" s="20">
        <f>N33+N34+N36+N35</f>
        <v>16506850</v>
      </c>
      <c r="O31" s="13"/>
    </row>
    <row r="32" spans="1:15" s="6" customFormat="1" ht="25.5">
      <c r="A32" s="234"/>
      <c r="B32" s="238"/>
      <c r="C32" s="14" t="s">
        <v>22</v>
      </c>
      <c r="D32" s="23"/>
      <c r="E32" s="26"/>
      <c r="F32" s="15"/>
      <c r="G32" s="15"/>
      <c r="H32" s="20"/>
      <c r="I32" s="25"/>
      <c r="J32" s="20"/>
      <c r="K32" s="20"/>
      <c r="L32" s="25"/>
      <c r="M32" s="136"/>
      <c r="N32" s="136"/>
      <c r="O32" s="13"/>
    </row>
    <row r="33" spans="1:15" s="6" customFormat="1" ht="21.75" customHeight="1">
      <c r="A33" s="234"/>
      <c r="B33" s="238"/>
      <c r="C33" s="14" t="s">
        <v>25</v>
      </c>
      <c r="D33" s="23">
        <v>162</v>
      </c>
      <c r="E33" s="26" t="s">
        <v>28</v>
      </c>
      <c r="F33" s="15">
        <v>141000050</v>
      </c>
      <c r="G33" s="104">
        <v>244</v>
      </c>
      <c r="H33" s="20">
        <v>2729606</v>
      </c>
      <c r="I33" s="24">
        <f>'[2]7 средства по кодам'!$Q$38</f>
        <v>2116624.94</v>
      </c>
      <c r="J33" s="20">
        <v>4055906</v>
      </c>
      <c r="K33" s="20">
        <v>4055906</v>
      </c>
      <c r="L33" s="24">
        <v>3264163.83</v>
      </c>
      <c r="M33" s="35">
        <v>4055906</v>
      </c>
      <c r="N33" s="35">
        <v>4055906</v>
      </c>
      <c r="O33" s="32"/>
    </row>
    <row r="34" spans="1:15" s="6" customFormat="1" ht="41.25" customHeight="1">
      <c r="A34" s="234"/>
      <c r="B34" s="238"/>
      <c r="C34" s="14" t="s">
        <v>23</v>
      </c>
      <c r="D34" s="33" t="s">
        <v>24</v>
      </c>
      <c r="E34" s="33" t="s">
        <v>28</v>
      </c>
      <c r="F34" s="61" t="s">
        <v>64</v>
      </c>
      <c r="G34" s="33" t="s">
        <v>38</v>
      </c>
      <c r="H34" s="20">
        <v>2239445</v>
      </c>
      <c r="I34" s="24">
        <f>'[3]7 средства по кодам'!$Q$20</f>
        <v>2239445</v>
      </c>
      <c r="J34" s="20">
        <v>1768499</v>
      </c>
      <c r="K34" s="20">
        <v>1768499</v>
      </c>
      <c r="L34" s="126">
        <v>1768499</v>
      </c>
      <c r="M34" s="20">
        <v>1768499</v>
      </c>
      <c r="N34" s="20">
        <v>1768499</v>
      </c>
      <c r="O34" s="13"/>
    </row>
    <row r="35" spans="1:15" s="6" customFormat="1" ht="42.75" customHeight="1">
      <c r="A35" s="234"/>
      <c r="B35" s="238"/>
      <c r="C35" s="14" t="s">
        <v>23</v>
      </c>
      <c r="D35" s="33" t="s">
        <v>24</v>
      </c>
      <c r="E35" s="33" t="s">
        <v>28</v>
      </c>
      <c r="F35" s="61" t="s">
        <v>64</v>
      </c>
      <c r="G35" s="33" t="s">
        <v>63</v>
      </c>
      <c r="H35" s="20"/>
      <c r="I35" s="24"/>
      <c r="J35" s="20">
        <v>534087</v>
      </c>
      <c r="K35" s="20">
        <v>534087</v>
      </c>
      <c r="L35" s="126">
        <v>534087</v>
      </c>
      <c r="M35" s="20">
        <v>534087</v>
      </c>
      <c r="N35" s="20">
        <v>534087</v>
      </c>
      <c r="O35" s="13"/>
    </row>
    <row r="36" spans="1:15" s="6" customFormat="1" ht="43.5" customHeight="1">
      <c r="A36" s="235"/>
      <c r="B36" s="239"/>
      <c r="C36" s="14" t="s">
        <v>23</v>
      </c>
      <c r="D36" s="33" t="s">
        <v>24</v>
      </c>
      <c r="E36" s="33" t="s">
        <v>28</v>
      </c>
      <c r="F36" s="61" t="s">
        <v>64</v>
      </c>
      <c r="G36" s="33" t="s">
        <v>39</v>
      </c>
      <c r="H36" s="20">
        <v>9683076.3399999999</v>
      </c>
      <c r="I36" s="24">
        <f>'[3]7 средства по кодам'!$Q$21+79380</f>
        <v>9658019.3100000005</v>
      </c>
      <c r="J36" s="20">
        <v>10144358</v>
      </c>
      <c r="K36" s="20">
        <v>10144358</v>
      </c>
      <c r="L36" s="126">
        <v>9923302.75</v>
      </c>
      <c r="M36" s="20">
        <v>10148358</v>
      </c>
      <c r="N36" s="20">
        <v>10148358</v>
      </c>
      <c r="O36" s="7"/>
    </row>
    <row r="37" spans="1:15" s="6" customFormat="1" ht="30.75" hidden="1" customHeight="1">
      <c r="A37" s="235"/>
      <c r="B37" s="239"/>
      <c r="C37" s="14" t="s">
        <v>23</v>
      </c>
      <c r="D37" s="34" t="s">
        <v>24</v>
      </c>
      <c r="E37" s="34" t="s">
        <v>28</v>
      </c>
      <c r="F37" s="34" t="s">
        <v>37</v>
      </c>
      <c r="G37" s="34" t="s">
        <v>40</v>
      </c>
      <c r="H37" s="20">
        <v>0</v>
      </c>
      <c r="I37" s="24"/>
      <c r="J37" s="20">
        <v>0</v>
      </c>
      <c r="K37" s="20">
        <v>0</v>
      </c>
      <c r="L37" s="24"/>
      <c r="M37" s="136">
        <v>0</v>
      </c>
      <c r="N37" s="136">
        <v>0</v>
      </c>
      <c r="O37" s="13"/>
    </row>
    <row r="38" spans="1:15" s="6" customFormat="1" ht="30" hidden="1" customHeight="1">
      <c r="A38" s="236"/>
      <c r="B38" s="240"/>
      <c r="C38" s="14" t="s">
        <v>23</v>
      </c>
      <c r="D38" s="34" t="s">
        <v>24</v>
      </c>
      <c r="E38" s="34" t="s">
        <v>28</v>
      </c>
      <c r="F38" s="34" t="s">
        <v>37</v>
      </c>
      <c r="G38" s="34" t="s">
        <v>41</v>
      </c>
      <c r="H38" s="37">
        <v>0</v>
      </c>
      <c r="I38" s="24"/>
      <c r="J38" s="37">
        <v>0</v>
      </c>
      <c r="K38" s="37">
        <v>0</v>
      </c>
      <c r="L38" s="24"/>
      <c r="M38" s="136">
        <v>0</v>
      </c>
      <c r="N38" s="136">
        <v>0</v>
      </c>
      <c r="O38" s="13"/>
    </row>
    <row r="39" spans="1:15" s="6" customFormat="1" ht="25.5" customHeight="1">
      <c r="A39" s="218" t="s">
        <v>43</v>
      </c>
      <c r="B39" s="221" t="s">
        <v>42</v>
      </c>
      <c r="C39" s="14" t="s">
        <v>20</v>
      </c>
      <c r="D39" s="25" t="s">
        <v>21</v>
      </c>
      <c r="E39" s="10" t="s">
        <v>21</v>
      </c>
      <c r="F39" s="119">
        <v>1410000210</v>
      </c>
      <c r="G39" s="10" t="s">
        <v>21</v>
      </c>
      <c r="H39" s="20">
        <f>SUM(H41:H46)</f>
        <v>8601972</v>
      </c>
      <c r="I39" s="20">
        <f t="shared" ref="I39" si="6">SUM(I41:I46)</f>
        <v>8210438.9900000002</v>
      </c>
      <c r="J39" s="20">
        <f>J41+J42+J43+J44+J45+J46</f>
        <v>8687360</v>
      </c>
      <c r="K39" s="20">
        <f>K41+K42+K43+K44+K45+K46</f>
        <v>8687360</v>
      </c>
      <c r="L39" s="20">
        <f>SUM(L41:L46)</f>
        <v>8315117.5900000008</v>
      </c>
      <c r="M39" s="35">
        <f>M41+M42+M43+M46</f>
        <v>8687360</v>
      </c>
      <c r="N39" s="35">
        <f>N41+N42+N43+N46</f>
        <v>8687360</v>
      </c>
      <c r="O39" s="224"/>
    </row>
    <row r="40" spans="1:15" s="6" customFormat="1" ht="25.5">
      <c r="A40" s="219"/>
      <c r="B40" s="222"/>
      <c r="C40" s="14" t="s">
        <v>22</v>
      </c>
      <c r="D40" s="23"/>
      <c r="E40" s="23"/>
      <c r="F40" s="23"/>
      <c r="G40" s="23"/>
      <c r="H40" s="16"/>
      <c r="I40" s="17"/>
      <c r="J40" s="16"/>
      <c r="K40" s="16"/>
      <c r="L40" s="17"/>
      <c r="M40" s="13"/>
      <c r="N40" s="13"/>
      <c r="O40" s="225"/>
    </row>
    <row r="41" spans="1:15" s="6" customFormat="1" ht="12.75">
      <c r="A41" s="219"/>
      <c r="B41" s="222"/>
      <c r="C41" s="14" t="s">
        <v>25</v>
      </c>
      <c r="D41" s="23">
        <v>162</v>
      </c>
      <c r="E41" s="26" t="s">
        <v>28</v>
      </c>
      <c r="F41" s="119">
        <v>1410000210</v>
      </c>
      <c r="G41" s="23">
        <v>121</v>
      </c>
      <c r="H41" s="20">
        <v>7492928</v>
      </c>
      <c r="I41" s="25">
        <f>'[2]7 средства по кодам'!$Q$42</f>
        <v>7492784.9900000002</v>
      </c>
      <c r="J41" s="20">
        <v>5820519</v>
      </c>
      <c r="K41" s="20">
        <v>5820519</v>
      </c>
      <c r="L41" s="25">
        <v>5819399.3600000003</v>
      </c>
      <c r="M41" s="20">
        <v>5820519</v>
      </c>
      <c r="N41" s="20">
        <v>5820519</v>
      </c>
      <c r="O41" s="225"/>
    </row>
    <row r="42" spans="1:15" s="6" customFormat="1" ht="12.75">
      <c r="A42" s="219"/>
      <c r="B42" s="222"/>
      <c r="C42" s="14" t="s">
        <v>25</v>
      </c>
      <c r="D42" s="23">
        <v>162</v>
      </c>
      <c r="E42" s="26" t="s">
        <v>28</v>
      </c>
      <c r="F42" s="119">
        <v>1410000210</v>
      </c>
      <c r="G42" s="23">
        <v>122</v>
      </c>
      <c r="H42" s="20">
        <v>93000</v>
      </c>
      <c r="I42" s="20">
        <f>'[2]7 средства по кодам'!$Q$43</f>
        <v>0</v>
      </c>
      <c r="J42" s="20">
        <v>93000</v>
      </c>
      <c r="K42" s="20">
        <v>93000</v>
      </c>
      <c r="L42" s="20">
        <v>14211.3</v>
      </c>
      <c r="M42" s="20">
        <v>93000</v>
      </c>
      <c r="N42" s="20">
        <v>93000</v>
      </c>
      <c r="O42" s="225"/>
    </row>
    <row r="43" spans="1:15" s="6" customFormat="1" ht="12.75">
      <c r="A43" s="219"/>
      <c r="B43" s="222"/>
      <c r="C43" s="14" t="s">
        <v>25</v>
      </c>
      <c r="D43" s="23">
        <v>162</v>
      </c>
      <c r="E43" s="26" t="s">
        <v>28</v>
      </c>
      <c r="F43" s="119">
        <v>1410000210</v>
      </c>
      <c r="G43" s="23">
        <v>244</v>
      </c>
      <c r="H43" s="20">
        <v>1015244</v>
      </c>
      <c r="I43" s="20">
        <f>'[2]7 средства по кодам'!$Q$44</f>
        <v>716854</v>
      </c>
      <c r="J43" s="20">
        <v>1016044</v>
      </c>
      <c r="K43" s="20">
        <v>1016044</v>
      </c>
      <c r="L43" s="20">
        <v>729684.5</v>
      </c>
      <c r="M43" s="20">
        <v>1016044</v>
      </c>
      <c r="N43" s="20">
        <v>1016044</v>
      </c>
      <c r="O43" s="225"/>
    </row>
    <row r="44" spans="1:15" s="6" customFormat="1" ht="12.75" outlineLevel="1">
      <c r="A44" s="219"/>
      <c r="B44" s="222"/>
      <c r="C44" s="111" t="s">
        <v>25</v>
      </c>
      <c r="D44" s="23">
        <v>162</v>
      </c>
      <c r="E44" s="26" t="s">
        <v>45</v>
      </c>
      <c r="F44" s="119">
        <v>1410000210</v>
      </c>
      <c r="G44" s="23">
        <v>852</v>
      </c>
      <c r="H44" s="20">
        <v>800</v>
      </c>
      <c r="I44" s="20">
        <v>800</v>
      </c>
      <c r="J44" s="20">
        <v>0</v>
      </c>
      <c r="K44" s="20">
        <v>0</v>
      </c>
      <c r="L44" s="127">
        <v>0</v>
      </c>
      <c r="M44" s="20">
        <v>0</v>
      </c>
      <c r="N44" s="20">
        <v>0</v>
      </c>
      <c r="O44" s="225"/>
    </row>
    <row r="45" spans="1:15" s="6" customFormat="1" ht="12.75" outlineLevel="1">
      <c r="A45" s="219"/>
      <c r="B45" s="222"/>
      <c r="C45" s="118" t="s">
        <v>25</v>
      </c>
      <c r="D45" s="23">
        <v>162</v>
      </c>
      <c r="E45" s="26" t="s">
        <v>28</v>
      </c>
      <c r="F45" s="119">
        <v>1410000210</v>
      </c>
      <c r="G45" s="23">
        <v>853</v>
      </c>
      <c r="H45" s="20"/>
      <c r="I45" s="20"/>
      <c r="J45" s="20">
        <v>395.83</v>
      </c>
      <c r="K45" s="20">
        <v>395.83</v>
      </c>
      <c r="L45" s="20">
        <v>395.36</v>
      </c>
      <c r="M45" s="20">
        <v>0</v>
      </c>
      <c r="N45" s="20">
        <v>0</v>
      </c>
      <c r="O45" s="225"/>
    </row>
    <row r="46" spans="1:15" s="6" customFormat="1" ht="21" customHeight="1">
      <c r="A46" s="220"/>
      <c r="B46" s="223"/>
      <c r="C46" s="14" t="s">
        <v>25</v>
      </c>
      <c r="D46" s="23">
        <v>162</v>
      </c>
      <c r="E46" s="26" t="s">
        <v>28</v>
      </c>
      <c r="F46" s="119">
        <v>1410000210</v>
      </c>
      <c r="G46" s="23">
        <v>129</v>
      </c>
      <c r="H46" s="20">
        <v>0</v>
      </c>
      <c r="I46" s="24">
        <v>0</v>
      </c>
      <c r="J46" s="20">
        <v>1757401.17</v>
      </c>
      <c r="K46" s="20">
        <v>1757401.17</v>
      </c>
      <c r="L46" s="20">
        <v>1751427.07</v>
      </c>
      <c r="M46" s="20">
        <v>1757797</v>
      </c>
      <c r="N46" s="20">
        <v>1757797</v>
      </c>
      <c r="O46" s="226"/>
    </row>
    <row r="47" spans="1:15" s="6" customFormat="1" ht="26.25" customHeight="1">
      <c r="A47" s="242" t="s">
        <v>102</v>
      </c>
      <c r="B47" s="221" t="s">
        <v>44</v>
      </c>
      <c r="C47" s="14" t="s">
        <v>20</v>
      </c>
      <c r="D47" s="25" t="s">
        <v>21</v>
      </c>
      <c r="E47" s="10" t="s">
        <v>21</v>
      </c>
      <c r="F47" s="119">
        <v>1410000060</v>
      </c>
      <c r="G47" s="10" t="s">
        <v>21</v>
      </c>
      <c r="H47" s="20">
        <f>H50+H51+H52+H53+H56</f>
        <v>18748920.399999999</v>
      </c>
      <c r="I47" s="38">
        <f>I50+I51+I52+I53+I56</f>
        <v>17906914.379999999</v>
      </c>
      <c r="J47" s="20">
        <f>SUM(J50:J56)</f>
        <v>21405308.939999998</v>
      </c>
      <c r="K47" s="20">
        <f>SUM(K50:K56)</f>
        <v>21405308.939999998</v>
      </c>
      <c r="L47" s="20">
        <f>SUM(L50:L56)</f>
        <v>21356873.18</v>
      </c>
      <c r="M47" s="35">
        <f>M50+M51+M52+M54+M56</f>
        <v>19555868</v>
      </c>
      <c r="N47" s="35">
        <f>N50+N51+N52+N54+N56</f>
        <v>19555868</v>
      </c>
      <c r="O47" s="13"/>
    </row>
    <row r="48" spans="1:15" s="6" customFormat="1" ht="25.5">
      <c r="A48" s="243"/>
      <c r="B48" s="244"/>
      <c r="C48" s="14" t="s">
        <v>22</v>
      </c>
      <c r="D48" s="23"/>
      <c r="E48" s="26"/>
      <c r="F48" s="119"/>
      <c r="G48" s="23"/>
      <c r="H48" s="16"/>
      <c r="I48" s="17"/>
      <c r="J48" s="16"/>
      <c r="K48" s="16"/>
      <c r="L48" s="17"/>
      <c r="M48" s="13"/>
      <c r="N48" s="13"/>
      <c r="O48" s="13"/>
    </row>
    <row r="49" spans="1:15" s="6" customFormat="1" ht="12.75" hidden="1">
      <c r="A49" s="243"/>
      <c r="B49" s="244"/>
      <c r="C49" s="14" t="s">
        <v>25</v>
      </c>
      <c r="D49" s="23">
        <v>162</v>
      </c>
      <c r="E49" s="26" t="s">
        <v>28</v>
      </c>
      <c r="F49" s="119">
        <v>1410006</v>
      </c>
      <c r="G49" s="23">
        <v>244</v>
      </c>
      <c r="H49" s="39">
        <v>0</v>
      </c>
      <c r="I49" s="17"/>
      <c r="J49" s="39">
        <v>0</v>
      </c>
      <c r="K49" s="39">
        <v>0</v>
      </c>
      <c r="L49" s="17"/>
      <c r="M49" s="13">
        <v>0</v>
      </c>
      <c r="N49" s="13">
        <v>0</v>
      </c>
      <c r="O49" s="13"/>
    </row>
    <row r="50" spans="1:15" s="6" customFormat="1" ht="25.5" customHeight="1">
      <c r="A50" s="243"/>
      <c r="B50" s="244"/>
      <c r="C50" s="14" t="s">
        <v>25</v>
      </c>
      <c r="D50" s="23">
        <v>162</v>
      </c>
      <c r="E50" s="26" t="s">
        <v>28</v>
      </c>
      <c r="F50" s="119">
        <v>1410000060</v>
      </c>
      <c r="G50" s="23">
        <v>244</v>
      </c>
      <c r="H50" s="20">
        <v>842006</v>
      </c>
      <c r="I50" s="25">
        <v>0</v>
      </c>
      <c r="J50" s="20">
        <v>842006</v>
      </c>
      <c r="K50" s="20">
        <v>842006</v>
      </c>
      <c r="L50" s="20">
        <v>827300.9</v>
      </c>
      <c r="M50" s="20">
        <v>842006</v>
      </c>
      <c r="N50" s="20">
        <v>842006</v>
      </c>
      <c r="O50" s="29"/>
    </row>
    <row r="51" spans="1:15" s="6" customFormat="1" ht="39" customHeight="1">
      <c r="A51" s="243"/>
      <c r="B51" s="244"/>
      <c r="C51" s="14" t="s">
        <v>23</v>
      </c>
      <c r="D51" s="19" t="s">
        <v>24</v>
      </c>
      <c r="E51" s="19" t="s">
        <v>28</v>
      </c>
      <c r="F51" s="23">
        <v>1410000060</v>
      </c>
      <c r="G51" s="19" t="s">
        <v>38</v>
      </c>
      <c r="H51" s="20">
        <v>6934540</v>
      </c>
      <c r="I51" s="38">
        <f>'[3]7 средства по кодам'!$Q$24</f>
        <v>6934539.9800000004</v>
      </c>
      <c r="J51" s="20">
        <v>5820719.5199999996</v>
      </c>
      <c r="K51" s="20">
        <v>5820719.5199999996</v>
      </c>
      <c r="L51" s="126">
        <v>5820719.5199999996</v>
      </c>
      <c r="M51" s="35">
        <v>5007748</v>
      </c>
      <c r="N51" s="35">
        <v>5007748</v>
      </c>
      <c r="O51" s="13"/>
    </row>
    <row r="52" spans="1:15" s="6" customFormat="1" ht="39" customHeight="1">
      <c r="A52" s="243"/>
      <c r="B52" s="244"/>
      <c r="C52" s="14" t="s">
        <v>23</v>
      </c>
      <c r="D52" s="19" t="s">
        <v>24</v>
      </c>
      <c r="E52" s="19" t="s">
        <v>28</v>
      </c>
      <c r="F52" s="23">
        <v>1410000060</v>
      </c>
      <c r="G52" s="19" t="s">
        <v>46</v>
      </c>
      <c r="H52" s="20">
        <v>78255.8</v>
      </c>
      <c r="I52" s="38">
        <f>'[3]7 средства по кодам'!$Q$25</f>
        <v>78255.8</v>
      </c>
      <c r="J52" s="20">
        <v>170500</v>
      </c>
      <c r="K52" s="20">
        <v>170500</v>
      </c>
      <c r="L52" s="126">
        <v>168721.3</v>
      </c>
      <c r="M52" s="20">
        <v>71300</v>
      </c>
      <c r="N52" s="20">
        <v>71300</v>
      </c>
      <c r="O52" s="13"/>
    </row>
    <row r="53" spans="1:15" s="6" customFormat="1" ht="39" customHeight="1">
      <c r="A53" s="243"/>
      <c r="B53" s="244"/>
      <c r="C53" s="14" t="s">
        <v>23</v>
      </c>
      <c r="D53" s="19" t="s">
        <v>24</v>
      </c>
      <c r="E53" s="19" t="s">
        <v>28</v>
      </c>
      <c r="F53" s="23">
        <v>1410000060</v>
      </c>
      <c r="G53" s="19" t="s">
        <v>41</v>
      </c>
      <c r="H53" s="20">
        <v>800</v>
      </c>
      <c r="I53" s="38">
        <f>'[3]7 средства по кодам'!$Q$27</f>
        <v>800</v>
      </c>
      <c r="J53" s="20">
        <v>0</v>
      </c>
      <c r="K53" s="20">
        <v>0</v>
      </c>
      <c r="L53" s="127">
        <v>0</v>
      </c>
      <c r="M53" s="20">
        <v>0</v>
      </c>
      <c r="N53" s="20">
        <v>0</v>
      </c>
      <c r="O53" s="13"/>
    </row>
    <row r="54" spans="1:15" s="6" customFormat="1" ht="39.75" customHeight="1">
      <c r="A54" s="243"/>
      <c r="B54" s="244"/>
      <c r="C54" s="14" t="s">
        <v>23</v>
      </c>
      <c r="D54" s="19" t="s">
        <v>24</v>
      </c>
      <c r="E54" s="19" t="s">
        <v>28</v>
      </c>
      <c r="F54" s="23">
        <v>1410000060</v>
      </c>
      <c r="G54" s="19" t="s">
        <v>63</v>
      </c>
      <c r="H54" s="20">
        <v>0</v>
      </c>
      <c r="I54" s="38">
        <v>0</v>
      </c>
      <c r="J54" s="20">
        <v>1719210.41</v>
      </c>
      <c r="K54" s="20">
        <v>1719210.41</v>
      </c>
      <c r="L54" s="126">
        <v>1687258.45</v>
      </c>
      <c r="M54" s="20">
        <v>1512340</v>
      </c>
      <c r="N54" s="20">
        <v>1512340</v>
      </c>
      <c r="O54" s="13"/>
    </row>
    <row r="55" spans="1:15" s="6" customFormat="1" ht="39.75" customHeight="1">
      <c r="A55" s="243"/>
      <c r="B55" s="244"/>
      <c r="C55" s="123" t="s">
        <v>23</v>
      </c>
      <c r="D55" s="19" t="s">
        <v>24</v>
      </c>
      <c r="E55" s="19" t="s">
        <v>28</v>
      </c>
      <c r="F55" s="23">
        <v>1410000060</v>
      </c>
      <c r="G55" s="19" t="s">
        <v>136</v>
      </c>
      <c r="H55" s="20">
        <v>0</v>
      </c>
      <c r="I55" s="38">
        <v>0</v>
      </c>
      <c r="J55" s="20">
        <v>14000</v>
      </c>
      <c r="K55" s="20">
        <v>14000</v>
      </c>
      <c r="L55" s="126">
        <v>14000</v>
      </c>
      <c r="M55" s="20">
        <v>0</v>
      </c>
      <c r="N55" s="20">
        <v>0</v>
      </c>
      <c r="O55" s="13"/>
    </row>
    <row r="56" spans="1:15" s="6" customFormat="1" ht="39.75" customHeight="1">
      <c r="A56" s="243"/>
      <c r="B56" s="244"/>
      <c r="C56" s="14" t="s">
        <v>23</v>
      </c>
      <c r="D56" s="19" t="s">
        <v>24</v>
      </c>
      <c r="E56" s="19" t="s">
        <v>28</v>
      </c>
      <c r="F56" s="23">
        <v>1410000060</v>
      </c>
      <c r="G56" s="19" t="s">
        <v>39</v>
      </c>
      <c r="H56" s="20">
        <v>10893318.6</v>
      </c>
      <c r="I56" s="38">
        <f>'[3]7 средства по кодам'!$Q$26</f>
        <v>10893318.6</v>
      </c>
      <c r="J56" s="20">
        <v>12838873.01</v>
      </c>
      <c r="K56" s="20">
        <v>12838873.01</v>
      </c>
      <c r="L56" s="126">
        <v>12838873.01</v>
      </c>
      <c r="M56" s="35">
        <v>12122474</v>
      </c>
      <c r="N56" s="35">
        <v>12122474</v>
      </c>
      <c r="O56" s="13"/>
    </row>
    <row r="57" spans="1:15" s="6" customFormat="1" ht="28.5" hidden="1" customHeight="1">
      <c r="A57" s="40"/>
      <c r="B57" s="237" t="s">
        <v>47</v>
      </c>
      <c r="C57" s="14" t="s">
        <v>20</v>
      </c>
      <c r="D57" s="23"/>
      <c r="E57" s="26"/>
      <c r="F57" s="23"/>
      <c r="G57" s="15"/>
      <c r="H57" s="20">
        <v>0</v>
      </c>
      <c r="I57" s="17"/>
      <c r="J57" s="20">
        <v>0</v>
      </c>
      <c r="K57" s="20">
        <v>0</v>
      </c>
      <c r="L57" s="17"/>
      <c r="M57" s="13">
        <v>0</v>
      </c>
      <c r="N57" s="13">
        <v>0</v>
      </c>
      <c r="O57" s="13"/>
    </row>
    <row r="58" spans="1:15" s="6" customFormat="1" ht="20.25" hidden="1" customHeight="1">
      <c r="A58" s="40"/>
      <c r="B58" s="238"/>
      <c r="C58" s="14" t="s">
        <v>22</v>
      </c>
      <c r="D58" s="23"/>
      <c r="E58" s="26"/>
      <c r="F58" s="15"/>
      <c r="G58" s="15"/>
      <c r="H58" s="20">
        <v>0</v>
      </c>
      <c r="I58" s="17"/>
      <c r="J58" s="20">
        <v>0</v>
      </c>
      <c r="K58" s="20">
        <v>0</v>
      </c>
      <c r="L58" s="17"/>
      <c r="M58" s="13">
        <v>0</v>
      </c>
      <c r="N58" s="13">
        <v>0</v>
      </c>
      <c r="O58" s="13"/>
    </row>
    <row r="59" spans="1:15" s="6" customFormat="1" ht="28.5" hidden="1" customHeight="1">
      <c r="A59" s="40"/>
      <c r="B59" s="245"/>
      <c r="C59" s="14" t="s">
        <v>23</v>
      </c>
      <c r="D59" s="26" t="s">
        <v>24</v>
      </c>
      <c r="E59" s="26" t="s">
        <v>28</v>
      </c>
      <c r="F59" s="15">
        <v>1410022</v>
      </c>
      <c r="G59" s="15">
        <v>243</v>
      </c>
      <c r="H59" s="20">
        <v>0</v>
      </c>
      <c r="I59" s="17"/>
      <c r="J59" s="20">
        <v>0</v>
      </c>
      <c r="K59" s="20">
        <v>0</v>
      </c>
      <c r="L59" s="17"/>
      <c r="M59" s="13">
        <v>0</v>
      </c>
      <c r="N59" s="13">
        <v>0</v>
      </c>
      <c r="O59" s="13"/>
    </row>
    <row r="60" spans="1:15" s="6" customFormat="1" ht="20.25" hidden="1" customHeight="1">
      <c r="A60" s="40"/>
      <c r="B60" s="237" t="s">
        <v>48</v>
      </c>
      <c r="C60" s="14" t="s">
        <v>20</v>
      </c>
      <c r="D60" s="23"/>
      <c r="E60" s="26" t="s">
        <v>21</v>
      </c>
      <c r="F60" s="23" t="s">
        <v>21</v>
      </c>
      <c r="G60" s="15" t="s">
        <v>21</v>
      </c>
      <c r="H60" s="20">
        <v>0</v>
      </c>
      <c r="I60" s="17"/>
      <c r="J60" s="20">
        <v>0</v>
      </c>
      <c r="K60" s="20">
        <v>0</v>
      </c>
      <c r="L60" s="17"/>
      <c r="M60" s="13">
        <v>0</v>
      </c>
      <c r="N60" s="13">
        <v>0</v>
      </c>
      <c r="O60" s="13"/>
    </row>
    <row r="61" spans="1:15" s="6" customFormat="1" ht="19.5" hidden="1" customHeight="1">
      <c r="A61" s="40"/>
      <c r="B61" s="238"/>
      <c r="C61" s="14" t="s">
        <v>22</v>
      </c>
      <c r="D61" s="23"/>
      <c r="E61" s="26"/>
      <c r="F61" s="15"/>
      <c r="G61" s="15"/>
      <c r="H61" s="20">
        <v>0</v>
      </c>
      <c r="I61" s="17"/>
      <c r="J61" s="20">
        <v>0</v>
      </c>
      <c r="K61" s="20">
        <v>0</v>
      </c>
      <c r="L61" s="17"/>
      <c r="M61" s="13"/>
      <c r="N61" s="13"/>
      <c r="O61" s="13"/>
    </row>
    <row r="62" spans="1:15" s="6" customFormat="1" ht="28.5" hidden="1" customHeight="1">
      <c r="A62" s="40"/>
      <c r="B62" s="245"/>
      <c r="C62" s="14" t="s">
        <v>23</v>
      </c>
      <c r="D62" s="26" t="s">
        <v>24</v>
      </c>
      <c r="E62" s="26" t="s">
        <v>28</v>
      </c>
      <c r="F62" s="15">
        <v>1415392</v>
      </c>
      <c r="G62" s="15">
        <v>243</v>
      </c>
      <c r="H62" s="20">
        <v>0</v>
      </c>
      <c r="I62" s="17"/>
      <c r="J62" s="20">
        <v>0</v>
      </c>
      <c r="K62" s="20">
        <v>0</v>
      </c>
      <c r="L62" s="17"/>
      <c r="M62" s="13">
        <v>0</v>
      </c>
      <c r="N62" s="13">
        <v>0</v>
      </c>
      <c r="O62" s="13"/>
    </row>
    <row r="63" spans="1:15" s="6" customFormat="1" ht="38.25" customHeight="1">
      <c r="A63" s="113" t="s">
        <v>106</v>
      </c>
      <c r="B63" s="115" t="s">
        <v>127</v>
      </c>
      <c r="C63" s="112" t="s">
        <v>23</v>
      </c>
      <c r="D63" s="53" t="s">
        <v>24</v>
      </c>
      <c r="E63" s="53" t="s">
        <v>28</v>
      </c>
      <c r="F63" s="116" t="s">
        <v>103</v>
      </c>
      <c r="G63" s="116" t="s">
        <v>40</v>
      </c>
      <c r="H63" s="43">
        <f>H66</f>
        <v>0</v>
      </c>
      <c r="I63" s="92">
        <f>I66</f>
        <v>0</v>
      </c>
      <c r="J63" s="91">
        <v>2840252.18</v>
      </c>
      <c r="K63" s="91">
        <v>2840252.18</v>
      </c>
      <c r="L63" s="92">
        <v>2407417.0699999998</v>
      </c>
      <c r="M63" s="35">
        <v>0</v>
      </c>
      <c r="N63" s="35">
        <v>0</v>
      </c>
      <c r="O63" s="13"/>
    </row>
    <row r="64" spans="1:15" s="6" customFormat="1" ht="54.75" customHeight="1">
      <c r="A64" s="113" t="s">
        <v>131</v>
      </c>
      <c r="B64" s="115" t="s">
        <v>128</v>
      </c>
      <c r="C64" s="14" t="s">
        <v>23</v>
      </c>
      <c r="D64" s="171" t="s">
        <v>24</v>
      </c>
      <c r="E64" s="171" t="s">
        <v>28</v>
      </c>
      <c r="F64" s="88" t="s">
        <v>104</v>
      </c>
      <c r="G64" s="104">
        <v>243</v>
      </c>
      <c r="H64" s="139">
        <v>0</v>
      </c>
      <c r="I64" s="140">
        <v>0</v>
      </c>
      <c r="J64" s="139">
        <v>348618.43</v>
      </c>
      <c r="K64" s="139">
        <v>348618.43</v>
      </c>
      <c r="L64" s="139">
        <v>348618.43</v>
      </c>
      <c r="M64" s="35">
        <v>0</v>
      </c>
      <c r="N64" s="35">
        <v>0</v>
      </c>
      <c r="O64" s="13"/>
    </row>
    <row r="65" spans="1:15" s="6" customFormat="1" ht="46.5" customHeight="1">
      <c r="A65" s="113" t="s">
        <v>132</v>
      </c>
      <c r="B65" s="115" t="s">
        <v>129</v>
      </c>
      <c r="C65" s="14" t="s">
        <v>23</v>
      </c>
      <c r="D65" s="171" t="s">
        <v>24</v>
      </c>
      <c r="E65" s="171" t="s">
        <v>28</v>
      </c>
      <c r="F65" s="88" t="s">
        <v>105</v>
      </c>
      <c r="G65" s="104">
        <v>243</v>
      </c>
      <c r="H65" s="139">
        <v>0</v>
      </c>
      <c r="I65" s="140">
        <v>0</v>
      </c>
      <c r="J65" s="141">
        <v>592409.43000000005</v>
      </c>
      <c r="K65" s="141">
        <v>592409.43000000005</v>
      </c>
      <c r="L65" s="141">
        <v>592409.43000000005</v>
      </c>
      <c r="M65" s="35">
        <v>0</v>
      </c>
      <c r="N65" s="35">
        <v>0</v>
      </c>
      <c r="O65" s="13"/>
    </row>
    <row r="66" spans="1:15" s="6" customFormat="1" ht="63.75" customHeight="1">
      <c r="A66" s="113" t="s">
        <v>133</v>
      </c>
      <c r="B66" s="115" t="s">
        <v>130</v>
      </c>
      <c r="C66" s="14" t="s">
        <v>23</v>
      </c>
      <c r="D66" s="171" t="s">
        <v>24</v>
      </c>
      <c r="E66" s="171" t="s">
        <v>28</v>
      </c>
      <c r="F66" s="88" t="s">
        <v>134</v>
      </c>
      <c r="G66" s="42" t="s">
        <v>40</v>
      </c>
      <c r="H66" s="91">
        <v>0</v>
      </c>
      <c r="I66" s="92">
        <v>0</v>
      </c>
      <c r="J66" s="91">
        <v>2114964</v>
      </c>
      <c r="K66" s="91">
        <v>2114964</v>
      </c>
      <c r="L66" s="128">
        <v>2114964</v>
      </c>
      <c r="M66" s="35">
        <v>0</v>
      </c>
      <c r="N66" s="35">
        <v>0</v>
      </c>
      <c r="O66" s="13"/>
    </row>
    <row r="67" spans="1:15" s="6" customFormat="1" ht="28.5" hidden="1" customHeight="1" outlineLevel="1">
      <c r="A67" s="40"/>
      <c r="B67" s="246" t="s">
        <v>110</v>
      </c>
      <c r="C67" s="41" t="s">
        <v>20</v>
      </c>
      <c r="D67" s="42" t="s">
        <v>21</v>
      </c>
      <c r="E67" s="42" t="s">
        <v>21</v>
      </c>
      <c r="F67" s="42" t="s">
        <v>49</v>
      </c>
      <c r="G67" s="42" t="s">
        <v>40</v>
      </c>
      <c r="H67" s="43">
        <f>H69</f>
        <v>469858</v>
      </c>
      <c r="I67" s="44">
        <f>I69</f>
        <v>469858</v>
      </c>
      <c r="J67" s="91">
        <v>0</v>
      </c>
      <c r="K67" s="91">
        <v>0</v>
      </c>
      <c r="L67" s="92">
        <v>0</v>
      </c>
      <c r="M67" s="35">
        <v>0</v>
      </c>
      <c r="N67" s="35">
        <v>0</v>
      </c>
      <c r="O67" s="87"/>
    </row>
    <row r="68" spans="1:15" s="6" customFormat="1" ht="28.5" hidden="1" customHeight="1" outlineLevel="1">
      <c r="A68" s="40"/>
      <c r="B68" s="239"/>
      <c r="C68" s="45" t="s">
        <v>50</v>
      </c>
      <c r="D68" s="26"/>
      <c r="E68" s="26"/>
      <c r="F68" s="15"/>
      <c r="G68" s="15"/>
      <c r="H68" s="46"/>
      <c r="I68" s="47"/>
      <c r="J68" s="91"/>
      <c r="K68" s="91"/>
      <c r="L68" s="92"/>
      <c r="M68" s="35"/>
      <c r="N68" s="35"/>
      <c r="O68" s="87"/>
    </row>
    <row r="69" spans="1:15" s="6" customFormat="1" ht="42.75" hidden="1" customHeight="1" outlineLevel="1">
      <c r="A69" s="40"/>
      <c r="B69" s="239"/>
      <c r="C69" s="14" t="s">
        <v>23</v>
      </c>
      <c r="D69" s="42" t="s">
        <v>24</v>
      </c>
      <c r="E69" s="42" t="s">
        <v>28</v>
      </c>
      <c r="F69" s="42" t="s">
        <v>49</v>
      </c>
      <c r="G69" s="42" t="s">
        <v>40</v>
      </c>
      <c r="H69" s="43">
        <v>469858</v>
      </c>
      <c r="I69" s="44">
        <v>469858</v>
      </c>
      <c r="J69" s="91">
        <v>0</v>
      </c>
      <c r="K69" s="91">
        <v>0</v>
      </c>
      <c r="L69" s="92">
        <v>0</v>
      </c>
      <c r="M69" s="35">
        <v>0</v>
      </c>
      <c r="N69" s="35">
        <v>0</v>
      </c>
      <c r="O69" s="87"/>
    </row>
    <row r="70" spans="1:15" s="6" customFormat="1" ht="28.5" hidden="1" customHeight="1" outlineLevel="1">
      <c r="A70" s="40"/>
      <c r="B70" s="246" t="s">
        <v>48</v>
      </c>
      <c r="C70" s="41" t="s">
        <v>20</v>
      </c>
      <c r="D70" s="28" t="s">
        <v>21</v>
      </c>
      <c r="E70" s="28" t="s">
        <v>21</v>
      </c>
      <c r="F70" s="42" t="s">
        <v>111</v>
      </c>
      <c r="G70" s="42" t="s">
        <v>40</v>
      </c>
      <c r="H70" s="43">
        <f>H72</f>
        <v>11500000</v>
      </c>
      <c r="I70" s="44">
        <f>I72</f>
        <v>11098178.800000001</v>
      </c>
      <c r="J70" s="91">
        <v>0</v>
      </c>
      <c r="K70" s="91">
        <v>0</v>
      </c>
      <c r="L70" s="92">
        <v>0</v>
      </c>
      <c r="M70" s="35">
        <v>0</v>
      </c>
      <c r="N70" s="35">
        <v>0</v>
      </c>
      <c r="O70" s="87"/>
    </row>
    <row r="71" spans="1:15" s="6" customFormat="1" ht="21.75" hidden="1" customHeight="1" outlineLevel="1">
      <c r="A71" s="40"/>
      <c r="B71" s="239"/>
      <c r="C71" s="45" t="s">
        <v>50</v>
      </c>
      <c r="D71" s="26"/>
      <c r="E71" s="26"/>
      <c r="F71" s="15"/>
      <c r="G71" s="15"/>
      <c r="H71" s="43"/>
      <c r="I71" s="90"/>
      <c r="J71" s="91"/>
      <c r="K71" s="91"/>
      <c r="L71" s="92"/>
      <c r="M71" s="35"/>
      <c r="N71" s="35"/>
      <c r="O71" s="87"/>
    </row>
    <row r="72" spans="1:15" s="6" customFormat="1" ht="45.75" hidden="1" customHeight="1" outlineLevel="1">
      <c r="A72" s="40"/>
      <c r="B72" s="240"/>
      <c r="C72" s="14" t="s">
        <v>23</v>
      </c>
      <c r="D72" s="42" t="s">
        <v>24</v>
      </c>
      <c r="E72" s="42" t="s">
        <v>28</v>
      </c>
      <c r="F72" s="42" t="s">
        <v>111</v>
      </c>
      <c r="G72" s="42" t="s">
        <v>40</v>
      </c>
      <c r="H72" s="43">
        <v>11500000</v>
      </c>
      <c r="I72" s="44">
        <v>11098178.800000001</v>
      </c>
      <c r="J72" s="91">
        <v>0</v>
      </c>
      <c r="K72" s="91">
        <v>0</v>
      </c>
      <c r="L72" s="92">
        <v>0</v>
      </c>
      <c r="M72" s="35">
        <v>0</v>
      </c>
      <c r="N72" s="35">
        <v>0</v>
      </c>
      <c r="O72" s="87"/>
    </row>
    <row r="73" spans="1:15" s="6" customFormat="1" ht="28.5" customHeight="1" collapsed="1">
      <c r="A73" s="248" t="s">
        <v>51</v>
      </c>
      <c r="B73" s="247" t="s">
        <v>52</v>
      </c>
      <c r="C73" s="41" t="s">
        <v>20</v>
      </c>
      <c r="D73" s="48" t="s">
        <v>21</v>
      </c>
      <c r="E73" s="25" t="s">
        <v>53</v>
      </c>
      <c r="F73" s="25">
        <v>1420000000</v>
      </c>
      <c r="G73" s="10" t="s">
        <v>21</v>
      </c>
      <c r="H73" s="49">
        <f>H75</f>
        <v>11847932.720000001</v>
      </c>
      <c r="I73" s="49">
        <f>I75</f>
        <v>11725617.77</v>
      </c>
      <c r="J73" s="110">
        <f>J75</f>
        <v>12327534</v>
      </c>
      <c r="K73" s="110">
        <f>K75</f>
        <v>12327534</v>
      </c>
      <c r="L73" s="110">
        <f>L75</f>
        <v>12195572.010000002</v>
      </c>
      <c r="M73" s="110">
        <v>13157534</v>
      </c>
      <c r="N73" s="110">
        <v>13157534</v>
      </c>
      <c r="O73" s="87"/>
    </row>
    <row r="74" spans="1:15" s="6" customFormat="1" ht="27" customHeight="1">
      <c r="A74" s="243"/>
      <c r="B74" s="239"/>
      <c r="C74" s="50" t="s">
        <v>22</v>
      </c>
      <c r="D74" s="26"/>
      <c r="E74" s="26"/>
      <c r="F74" s="15"/>
      <c r="G74" s="10"/>
      <c r="H74" s="38"/>
      <c r="I74" s="38"/>
      <c r="J74" s="104"/>
      <c r="K74" s="104"/>
      <c r="L74" s="104"/>
      <c r="M74" s="104"/>
      <c r="N74" s="104"/>
      <c r="O74" s="87"/>
    </row>
    <row r="75" spans="1:15" s="6" customFormat="1" ht="40.5" customHeight="1">
      <c r="A75" s="249"/>
      <c r="B75" s="240"/>
      <c r="C75" s="50" t="s">
        <v>23</v>
      </c>
      <c r="D75" s="48" t="s">
        <v>24</v>
      </c>
      <c r="E75" s="48" t="s">
        <v>54</v>
      </c>
      <c r="F75" s="25">
        <v>1420000000</v>
      </c>
      <c r="G75" s="10" t="s">
        <v>21</v>
      </c>
      <c r="H75" s="38">
        <f>H76+H80</f>
        <v>11847932.720000001</v>
      </c>
      <c r="I75" s="38">
        <f>I76+I80</f>
        <v>11725617.77</v>
      </c>
      <c r="J75" s="35">
        <f>J76+J80</f>
        <v>12327534</v>
      </c>
      <c r="K75" s="35">
        <f>K76+K80</f>
        <v>12327534</v>
      </c>
      <c r="L75" s="35">
        <f>L76+L80</f>
        <v>12195572.010000002</v>
      </c>
      <c r="M75" s="35">
        <v>13157534</v>
      </c>
      <c r="N75" s="35">
        <v>13157534</v>
      </c>
      <c r="O75" s="87"/>
    </row>
    <row r="76" spans="1:15" s="6" customFormat="1" ht="28.5" customHeight="1">
      <c r="A76" s="242" t="s">
        <v>55</v>
      </c>
      <c r="B76" s="257" t="s">
        <v>56</v>
      </c>
      <c r="C76" s="30" t="s">
        <v>20</v>
      </c>
      <c r="D76" s="48" t="s">
        <v>21</v>
      </c>
      <c r="E76" s="25" t="s">
        <v>53</v>
      </c>
      <c r="F76" s="121">
        <f>F79</f>
        <v>1420000010</v>
      </c>
      <c r="G76" s="25" t="s">
        <v>53</v>
      </c>
      <c r="H76" s="38">
        <v>1297735</v>
      </c>
      <c r="I76" s="51">
        <v>1296654.94</v>
      </c>
      <c r="J76" s="91">
        <f>J78+J79</f>
        <v>1566159.84</v>
      </c>
      <c r="K76" s="91">
        <f>K78+K79</f>
        <v>1566159.84</v>
      </c>
      <c r="L76" s="91">
        <f>L78+L79</f>
        <v>1548172.71</v>
      </c>
      <c r="M76" s="35">
        <v>2721838</v>
      </c>
      <c r="N76" s="35">
        <v>2721838</v>
      </c>
      <c r="O76" s="209"/>
    </row>
    <row r="77" spans="1:15" s="6" customFormat="1" ht="27.75" customHeight="1">
      <c r="A77" s="243"/>
      <c r="B77" s="257"/>
      <c r="C77" s="30" t="s">
        <v>22</v>
      </c>
      <c r="D77" s="25"/>
      <c r="E77" s="25"/>
      <c r="F77" s="122"/>
      <c r="G77" s="25"/>
      <c r="H77" s="38"/>
      <c r="I77" s="138"/>
      <c r="J77" s="91"/>
      <c r="K77" s="91"/>
      <c r="L77" s="92"/>
      <c r="M77" s="35"/>
      <c r="N77" s="35"/>
      <c r="O77" s="241"/>
    </row>
    <row r="78" spans="1:15" s="6" customFormat="1" ht="39.75" customHeight="1">
      <c r="A78" s="243"/>
      <c r="B78" s="257"/>
      <c r="C78" s="114" t="s">
        <v>23</v>
      </c>
      <c r="D78" s="48" t="s">
        <v>24</v>
      </c>
      <c r="E78" s="48" t="s">
        <v>54</v>
      </c>
      <c r="F78" s="122">
        <v>1420000010</v>
      </c>
      <c r="G78" s="25">
        <v>245</v>
      </c>
      <c r="H78" s="38"/>
      <c r="I78" s="138"/>
      <c r="J78" s="91">
        <v>1488159.84</v>
      </c>
      <c r="K78" s="91">
        <v>1488159.84</v>
      </c>
      <c r="L78" s="38">
        <v>1470172.71</v>
      </c>
      <c r="M78" s="54">
        <v>2221838</v>
      </c>
      <c r="N78" s="54">
        <v>2221838</v>
      </c>
      <c r="O78" s="241"/>
    </row>
    <row r="79" spans="1:15" s="6" customFormat="1" ht="42.75" customHeight="1">
      <c r="A79" s="243"/>
      <c r="B79" s="257"/>
      <c r="C79" s="30" t="s">
        <v>23</v>
      </c>
      <c r="D79" s="48" t="s">
        <v>24</v>
      </c>
      <c r="E79" s="48" t="s">
        <v>54</v>
      </c>
      <c r="F79" s="122">
        <v>1420000010</v>
      </c>
      <c r="G79" s="25">
        <v>244</v>
      </c>
      <c r="H79" s="38">
        <v>1297735</v>
      </c>
      <c r="I79" s="51">
        <v>1296654.94</v>
      </c>
      <c r="J79" s="91">
        <v>78000</v>
      </c>
      <c r="K79" s="91">
        <v>78000</v>
      </c>
      <c r="L79" s="38">
        <v>78000</v>
      </c>
      <c r="M79" s="54">
        <v>500000</v>
      </c>
      <c r="N79" s="54">
        <v>500000</v>
      </c>
      <c r="O79" s="210"/>
    </row>
    <row r="80" spans="1:15" s="6" customFormat="1" ht="28.5" customHeight="1">
      <c r="A80" s="250" t="s">
        <v>57</v>
      </c>
      <c r="B80" s="250" t="s">
        <v>58</v>
      </c>
      <c r="C80" s="52" t="s">
        <v>59</v>
      </c>
      <c r="D80" s="48" t="s">
        <v>21</v>
      </c>
      <c r="E80" s="25" t="s">
        <v>53</v>
      </c>
      <c r="F80" s="121">
        <f>F82</f>
        <v>1420000020</v>
      </c>
      <c r="G80" s="25" t="s">
        <v>53</v>
      </c>
      <c r="H80" s="38">
        <v>10550197.720000001</v>
      </c>
      <c r="I80" s="38">
        <v>10428962.83</v>
      </c>
      <c r="J80" s="38">
        <f>SUM(J82:J86)</f>
        <v>10761374.16</v>
      </c>
      <c r="K80" s="38">
        <f>SUM(K82:K86)</f>
        <v>10761374.16</v>
      </c>
      <c r="L80" s="38">
        <f>SUM(L82:L86)</f>
        <v>10647399.300000001</v>
      </c>
      <c r="M80" s="38">
        <f>SUM(M82:M86)</f>
        <v>10435696</v>
      </c>
      <c r="N80" s="38">
        <f>SUM(N82:N86)</f>
        <v>10435696</v>
      </c>
      <c r="O80" s="13"/>
    </row>
    <row r="81" spans="1:15" s="6" customFormat="1" ht="21.75" customHeight="1">
      <c r="A81" s="251"/>
      <c r="B81" s="253"/>
      <c r="C81" s="52" t="s">
        <v>22</v>
      </c>
      <c r="D81" s="25"/>
      <c r="E81" s="25"/>
      <c r="F81" s="122"/>
      <c r="G81" s="25"/>
      <c r="H81" s="38"/>
      <c r="I81" s="138"/>
      <c r="J81" s="38"/>
      <c r="K81" s="38"/>
      <c r="L81" s="138"/>
      <c r="M81" s="38"/>
      <c r="N81" s="38"/>
      <c r="O81" s="13"/>
    </row>
    <row r="82" spans="1:15" s="6" customFormat="1" ht="44.25" customHeight="1">
      <c r="A82" s="251"/>
      <c r="B82" s="253"/>
      <c r="C82" s="52" t="s">
        <v>60</v>
      </c>
      <c r="D82" s="53" t="s">
        <v>24</v>
      </c>
      <c r="E82" s="53" t="s">
        <v>28</v>
      </c>
      <c r="F82" s="122">
        <v>1420000020</v>
      </c>
      <c r="G82" s="53" t="s">
        <v>38</v>
      </c>
      <c r="H82" s="54">
        <v>8753805.7200000007</v>
      </c>
      <c r="I82" s="38">
        <v>8709470.7400000002</v>
      </c>
      <c r="J82" s="54">
        <v>6723353</v>
      </c>
      <c r="K82" s="54">
        <v>6723353</v>
      </c>
      <c r="L82" s="54">
        <v>6723353</v>
      </c>
      <c r="M82" s="54">
        <v>6723353</v>
      </c>
      <c r="N82" s="54">
        <v>6723353</v>
      </c>
      <c r="O82" s="55"/>
    </row>
    <row r="83" spans="1:15" s="6" customFormat="1" ht="44.25" customHeight="1">
      <c r="A83" s="251"/>
      <c r="B83" s="253"/>
      <c r="C83" s="52" t="s">
        <v>60</v>
      </c>
      <c r="D83" s="53" t="s">
        <v>24</v>
      </c>
      <c r="E83" s="53" t="s">
        <v>28</v>
      </c>
      <c r="F83" s="122">
        <v>1420000020</v>
      </c>
      <c r="G83" s="53" t="s">
        <v>63</v>
      </c>
      <c r="H83" s="54">
        <v>0</v>
      </c>
      <c r="I83" s="38">
        <v>0</v>
      </c>
      <c r="J83" s="54">
        <v>2030452</v>
      </c>
      <c r="K83" s="54">
        <v>2030452</v>
      </c>
      <c r="L83" s="38">
        <v>2028983.22</v>
      </c>
      <c r="M83" s="54">
        <v>2030452</v>
      </c>
      <c r="N83" s="54">
        <v>2030452</v>
      </c>
      <c r="O83" s="55"/>
    </row>
    <row r="84" spans="1:15" s="6" customFormat="1" ht="42" customHeight="1">
      <c r="A84" s="251"/>
      <c r="B84" s="253"/>
      <c r="C84" s="52" t="s">
        <v>60</v>
      </c>
      <c r="D84" s="53" t="s">
        <v>24</v>
      </c>
      <c r="E84" s="53" t="s">
        <v>28</v>
      </c>
      <c r="F84" s="122">
        <v>1420000020</v>
      </c>
      <c r="G84" s="53" t="s">
        <v>46</v>
      </c>
      <c r="H84" s="54">
        <v>115430</v>
      </c>
      <c r="I84" s="38">
        <v>110487.09</v>
      </c>
      <c r="J84" s="54">
        <v>3120</v>
      </c>
      <c r="K84" s="54">
        <v>3120</v>
      </c>
      <c r="L84" s="38">
        <v>876.45</v>
      </c>
      <c r="M84" s="54">
        <v>3120</v>
      </c>
      <c r="N84" s="54">
        <v>3120</v>
      </c>
      <c r="O84" s="55"/>
    </row>
    <row r="85" spans="1:15" s="6" customFormat="1" ht="44.25" customHeight="1">
      <c r="A85" s="251"/>
      <c r="B85" s="253"/>
      <c r="C85" s="52" t="s">
        <v>60</v>
      </c>
      <c r="D85" s="53" t="s">
        <v>24</v>
      </c>
      <c r="E85" s="53" t="s">
        <v>28</v>
      </c>
      <c r="F85" s="122">
        <v>1420000020</v>
      </c>
      <c r="G85" s="53" t="s">
        <v>39</v>
      </c>
      <c r="H85" s="54">
        <v>1679222</v>
      </c>
      <c r="I85" s="38">
        <v>1608230.2</v>
      </c>
      <c r="J85" s="54">
        <v>2002709.16</v>
      </c>
      <c r="K85" s="54">
        <v>2002709.16</v>
      </c>
      <c r="L85" s="38">
        <v>1893376.99</v>
      </c>
      <c r="M85" s="54">
        <v>1677031</v>
      </c>
      <c r="N85" s="54">
        <v>1677031</v>
      </c>
      <c r="O85" s="55"/>
    </row>
    <row r="86" spans="1:15" s="6" customFormat="1" ht="41.25" customHeight="1">
      <c r="A86" s="252"/>
      <c r="B86" s="252"/>
      <c r="C86" s="52" t="s">
        <v>60</v>
      </c>
      <c r="D86" s="53" t="s">
        <v>24</v>
      </c>
      <c r="E86" s="53" t="s">
        <v>28</v>
      </c>
      <c r="F86" s="122">
        <v>1420000020</v>
      </c>
      <c r="G86" s="53" t="s">
        <v>41</v>
      </c>
      <c r="H86" s="54">
        <v>1740</v>
      </c>
      <c r="I86" s="38">
        <v>774.8</v>
      </c>
      <c r="J86" s="54">
        <v>1740</v>
      </c>
      <c r="K86" s="54">
        <v>1740</v>
      </c>
      <c r="L86" s="38">
        <v>809.64</v>
      </c>
      <c r="M86" s="54">
        <v>1740</v>
      </c>
      <c r="N86" s="54">
        <v>1740</v>
      </c>
      <c r="O86" s="55"/>
    </row>
    <row r="87" spans="1:15">
      <c r="K87" s="56"/>
    </row>
    <row r="88" spans="1:15">
      <c r="K88" s="56"/>
    </row>
    <row r="89" spans="1:15" ht="18.75">
      <c r="A89" s="137" t="s">
        <v>140</v>
      </c>
      <c r="K89" s="56"/>
    </row>
    <row r="90" spans="1:15" s="60" customFormat="1" ht="18.75">
      <c r="A90" s="254" t="s">
        <v>61</v>
      </c>
      <c r="B90" s="254"/>
      <c r="C90" s="254"/>
      <c r="D90" s="254"/>
      <c r="E90" s="255"/>
      <c r="F90" s="255"/>
      <c r="G90" s="256"/>
      <c r="H90" s="256"/>
      <c r="I90" s="256"/>
      <c r="J90" s="134"/>
      <c r="K90" s="59" t="s">
        <v>126</v>
      </c>
    </row>
  </sheetData>
  <mergeCells count="53">
    <mergeCell ref="A80:A86"/>
    <mergeCell ref="B80:B86"/>
    <mergeCell ref="A90:F90"/>
    <mergeCell ref="G90:I90"/>
    <mergeCell ref="B67:B69"/>
    <mergeCell ref="A76:A79"/>
    <mergeCell ref="B76:B79"/>
    <mergeCell ref="O76:O79"/>
    <mergeCell ref="A47:A56"/>
    <mergeCell ref="B47:B56"/>
    <mergeCell ref="B57:B59"/>
    <mergeCell ref="B60:B62"/>
    <mergeCell ref="B70:B72"/>
    <mergeCell ref="B73:B75"/>
    <mergeCell ref="A73:A75"/>
    <mergeCell ref="A19:A21"/>
    <mergeCell ref="B19:B21"/>
    <mergeCell ref="O39:O46"/>
    <mergeCell ref="A22:A24"/>
    <mergeCell ref="B22:B24"/>
    <mergeCell ref="O22:O24"/>
    <mergeCell ref="A25:A27"/>
    <mergeCell ref="B25:B27"/>
    <mergeCell ref="O25:O27"/>
    <mergeCell ref="A28:A30"/>
    <mergeCell ref="B28:B30"/>
    <mergeCell ref="O28:O30"/>
    <mergeCell ref="A31:A38"/>
    <mergeCell ref="B31:B38"/>
    <mergeCell ref="A39:A46"/>
    <mergeCell ref="B39:B46"/>
    <mergeCell ref="G8:G10"/>
    <mergeCell ref="H8:I9"/>
    <mergeCell ref="A11:A14"/>
    <mergeCell ref="B11:B14"/>
    <mergeCell ref="A15:A18"/>
    <mergeCell ref="B15:B18"/>
    <mergeCell ref="J8:L8"/>
    <mergeCell ref="J9:J10"/>
    <mergeCell ref="K1:O1"/>
    <mergeCell ref="K2:O2"/>
    <mergeCell ref="A4:O4"/>
    <mergeCell ref="A7:A10"/>
    <mergeCell ref="B7:B10"/>
    <mergeCell ref="C7:C10"/>
    <mergeCell ref="D7:G7"/>
    <mergeCell ref="H7:N7"/>
    <mergeCell ref="O7:O10"/>
    <mergeCell ref="D8:D10"/>
    <mergeCell ref="M8:N9"/>
    <mergeCell ref="K9:L9"/>
    <mergeCell ref="E8:E10"/>
    <mergeCell ref="F8:F10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2"/>
  <sheetViews>
    <sheetView topLeftCell="A4" zoomScaleNormal="100" workbookViewId="0">
      <selection activeCell="H15" sqref="H15"/>
    </sheetView>
  </sheetViews>
  <sheetFormatPr defaultRowHeight="15"/>
  <cols>
    <col min="1" max="1" width="19.42578125" customWidth="1"/>
    <col min="2" max="2" width="25.42578125" customWidth="1"/>
    <col min="3" max="3" width="24" customWidth="1"/>
    <col min="4" max="4" width="14.42578125" customWidth="1"/>
    <col min="5" max="5" width="15" customWidth="1"/>
    <col min="6" max="6" width="15.85546875" customWidth="1"/>
    <col min="7" max="7" width="15.28515625" customWidth="1"/>
    <col min="8" max="8" width="14.5703125" customWidth="1"/>
    <col min="9" max="9" width="16.5703125" customWidth="1"/>
    <col min="10" max="10" width="17" customWidth="1"/>
    <col min="11" max="11" width="17.85546875" customWidth="1"/>
    <col min="252" max="252" width="14.85546875" customWidth="1"/>
    <col min="253" max="253" width="25.42578125" customWidth="1"/>
    <col min="254" max="254" width="24" customWidth="1"/>
    <col min="255" max="255" width="12.5703125" customWidth="1"/>
    <col min="256" max="256" width="11.7109375" customWidth="1"/>
    <col min="257" max="257" width="11.140625" customWidth="1"/>
    <col min="258" max="258" width="11.5703125" customWidth="1"/>
    <col min="259" max="259" width="9.5703125" customWidth="1"/>
    <col min="260" max="260" width="10.140625" customWidth="1"/>
    <col min="261" max="261" width="11.28515625" customWidth="1"/>
    <col min="262" max="262" width="11.85546875" customWidth="1"/>
    <col min="263" max="263" width="13.5703125" customWidth="1"/>
    <col min="264" max="264" width="12.42578125" customWidth="1"/>
    <col min="265" max="265" width="15.140625" customWidth="1"/>
    <col min="266" max="266" width="17.7109375" customWidth="1"/>
    <col min="267" max="267" width="23.85546875" customWidth="1"/>
    <col min="508" max="508" width="14.85546875" customWidth="1"/>
    <col min="509" max="509" width="25.42578125" customWidth="1"/>
    <col min="510" max="510" width="24" customWidth="1"/>
    <col min="511" max="511" width="12.5703125" customWidth="1"/>
    <col min="512" max="512" width="11.7109375" customWidth="1"/>
    <col min="513" max="513" width="11.140625" customWidth="1"/>
    <col min="514" max="514" width="11.5703125" customWidth="1"/>
    <col min="515" max="515" width="9.5703125" customWidth="1"/>
    <col min="516" max="516" width="10.140625" customWidth="1"/>
    <col min="517" max="517" width="11.28515625" customWidth="1"/>
    <col min="518" max="518" width="11.85546875" customWidth="1"/>
    <col min="519" max="519" width="13.5703125" customWidth="1"/>
    <col min="520" max="520" width="12.42578125" customWidth="1"/>
    <col min="521" max="521" width="15.140625" customWidth="1"/>
    <col min="522" max="522" width="17.7109375" customWidth="1"/>
    <col min="523" max="523" width="23.85546875" customWidth="1"/>
    <col min="764" max="764" width="14.85546875" customWidth="1"/>
    <col min="765" max="765" width="25.42578125" customWidth="1"/>
    <col min="766" max="766" width="24" customWidth="1"/>
    <col min="767" max="767" width="12.5703125" customWidth="1"/>
    <col min="768" max="768" width="11.7109375" customWidth="1"/>
    <col min="769" max="769" width="11.140625" customWidth="1"/>
    <col min="770" max="770" width="11.5703125" customWidth="1"/>
    <col min="771" max="771" width="9.5703125" customWidth="1"/>
    <col min="772" max="772" width="10.140625" customWidth="1"/>
    <col min="773" max="773" width="11.28515625" customWidth="1"/>
    <col min="774" max="774" width="11.85546875" customWidth="1"/>
    <col min="775" max="775" width="13.5703125" customWidth="1"/>
    <col min="776" max="776" width="12.42578125" customWidth="1"/>
    <col min="777" max="777" width="15.140625" customWidth="1"/>
    <col min="778" max="778" width="17.7109375" customWidth="1"/>
    <col min="779" max="779" width="23.85546875" customWidth="1"/>
    <col min="1020" max="1020" width="14.85546875" customWidth="1"/>
    <col min="1021" max="1021" width="25.42578125" customWidth="1"/>
    <col min="1022" max="1022" width="24" customWidth="1"/>
    <col min="1023" max="1023" width="12.5703125" customWidth="1"/>
    <col min="1024" max="1024" width="11.7109375" customWidth="1"/>
    <col min="1025" max="1025" width="11.140625" customWidth="1"/>
    <col min="1026" max="1026" width="11.5703125" customWidth="1"/>
    <col min="1027" max="1027" width="9.5703125" customWidth="1"/>
    <col min="1028" max="1028" width="10.140625" customWidth="1"/>
    <col min="1029" max="1029" width="11.28515625" customWidth="1"/>
    <col min="1030" max="1030" width="11.85546875" customWidth="1"/>
    <col min="1031" max="1031" width="13.5703125" customWidth="1"/>
    <col min="1032" max="1032" width="12.42578125" customWidth="1"/>
    <col min="1033" max="1033" width="15.140625" customWidth="1"/>
    <col min="1034" max="1034" width="17.7109375" customWidth="1"/>
    <col min="1035" max="1035" width="23.85546875" customWidth="1"/>
    <col min="1276" max="1276" width="14.85546875" customWidth="1"/>
    <col min="1277" max="1277" width="25.42578125" customWidth="1"/>
    <col min="1278" max="1278" width="24" customWidth="1"/>
    <col min="1279" max="1279" width="12.5703125" customWidth="1"/>
    <col min="1280" max="1280" width="11.7109375" customWidth="1"/>
    <col min="1281" max="1281" width="11.140625" customWidth="1"/>
    <col min="1282" max="1282" width="11.5703125" customWidth="1"/>
    <col min="1283" max="1283" width="9.5703125" customWidth="1"/>
    <col min="1284" max="1284" width="10.140625" customWidth="1"/>
    <col min="1285" max="1285" width="11.28515625" customWidth="1"/>
    <col min="1286" max="1286" width="11.85546875" customWidth="1"/>
    <col min="1287" max="1287" width="13.5703125" customWidth="1"/>
    <col min="1288" max="1288" width="12.42578125" customWidth="1"/>
    <col min="1289" max="1289" width="15.140625" customWidth="1"/>
    <col min="1290" max="1290" width="17.7109375" customWidth="1"/>
    <col min="1291" max="1291" width="23.85546875" customWidth="1"/>
    <col min="1532" max="1532" width="14.85546875" customWidth="1"/>
    <col min="1533" max="1533" width="25.42578125" customWidth="1"/>
    <col min="1534" max="1534" width="24" customWidth="1"/>
    <col min="1535" max="1535" width="12.5703125" customWidth="1"/>
    <col min="1536" max="1536" width="11.7109375" customWidth="1"/>
    <col min="1537" max="1537" width="11.140625" customWidth="1"/>
    <col min="1538" max="1538" width="11.5703125" customWidth="1"/>
    <col min="1539" max="1539" width="9.5703125" customWidth="1"/>
    <col min="1540" max="1540" width="10.140625" customWidth="1"/>
    <col min="1541" max="1541" width="11.28515625" customWidth="1"/>
    <col min="1542" max="1542" width="11.85546875" customWidth="1"/>
    <col min="1543" max="1543" width="13.5703125" customWidth="1"/>
    <col min="1544" max="1544" width="12.42578125" customWidth="1"/>
    <col min="1545" max="1545" width="15.140625" customWidth="1"/>
    <col min="1546" max="1546" width="17.7109375" customWidth="1"/>
    <col min="1547" max="1547" width="23.85546875" customWidth="1"/>
    <col min="1788" max="1788" width="14.85546875" customWidth="1"/>
    <col min="1789" max="1789" width="25.42578125" customWidth="1"/>
    <col min="1790" max="1790" width="24" customWidth="1"/>
    <col min="1791" max="1791" width="12.5703125" customWidth="1"/>
    <col min="1792" max="1792" width="11.7109375" customWidth="1"/>
    <col min="1793" max="1793" width="11.140625" customWidth="1"/>
    <col min="1794" max="1794" width="11.5703125" customWidth="1"/>
    <col min="1795" max="1795" width="9.5703125" customWidth="1"/>
    <col min="1796" max="1796" width="10.140625" customWidth="1"/>
    <col min="1797" max="1797" width="11.28515625" customWidth="1"/>
    <col min="1798" max="1798" width="11.85546875" customWidth="1"/>
    <col min="1799" max="1799" width="13.5703125" customWidth="1"/>
    <col min="1800" max="1800" width="12.42578125" customWidth="1"/>
    <col min="1801" max="1801" width="15.140625" customWidth="1"/>
    <col min="1802" max="1802" width="17.7109375" customWidth="1"/>
    <col min="1803" max="1803" width="23.85546875" customWidth="1"/>
    <col min="2044" max="2044" width="14.85546875" customWidth="1"/>
    <col min="2045" max="2045" width="25.42578125" customWidth="1"/>
    <col min="2046" max="2046" width="24" customWidth="1"/>
    <col min="2047" max="2047" width="12.5703125" customWidth="1"/>
    <col min="2048" max="2048" width="11.7109375" customWidth="1"/>
    <col min="2049" max="2049" width="11.140625" customWidth="1"/>
    <col min="2050" max="2050" width="11.5703125" customWidth="1"/>
    <col min="2051" max="2051" width="9.5703125" customWidth="1"/>
    <col min="2052" max="2052" width="10.140625" customWidth="1"/>
    <col min="2053" max="2053" width="11.28515625" customWidth="1"/>
    <col min="2054" max="2054" width="11.85546875" customWidth="1"/>
    <col min="2055" max="2055" width="13.5703125" customWidth="1"/>
    <col min="2056" max="2056" width="12.42578125" customWidth="1"/>
    <col min="2057" max="2057" width="15.140625" customWidth="1"/>
    <col min="2058" max="2058" width="17.7109375" customWidth="1"/>
    <col min="2059" max="2059" width="23.85546875" customWidth="1"/>
    <col min="2300" max="2300" width="14.85546875" customWidth="1"/>
    <col min="2301" max="2301" width="25.42578125" customWidth="1"/>
    <col min="2302" max="2302" width="24" customWidth="1"/>
    <col min="2303" max="2303" width="12.5703125" customWidth="1"/>
    <col min="2304" max="2304" width="11.7109375" customWidth="1"/>
    <col min="2305" max="2305" width="11.140625" customWidth="1"/>
    <col min="2306" max="2306" width="11.5703125" customWidth="1"/>
    <col min="2307" max="2307" width="9.5703125" customWidth="1"/>
    <col min="2308" max="2308" width="10.140625" customWidth="1"/>
    <col min="2309" max="2309" width="11.28515625" customWidth="1"/>
    <col min="2310" max="2310" width="11.85546875" customWidth="1"/>
    <col min="2311" max="2311" width="13.5703125" customWidth="1"/>
    <col min="2312" max="2312" width="12.42578125" customWidth="1"/>
    <col min="2313" max="2313" width="15.140625" customWidth="1"/>
    <col min="2314" max="2314" width="17.7109375" customWidth="1"/>
    <col min="2315" max="2315" width="23.85546875" customWidth="1"/>
    <col min="2556" max="2556" width="14.85546875" customWidth="1"/>
    <col min="2557" max="2557" width="25.42578125" customWidth="1"/>
    <col min="2558" max="2558" width="24" customWidth="1"/>
    <col min="2559" max="2559" width="12.5703125" customWidth="1"/>
    <col min="2560" max="2560" width="11.7109375" customWidth="1"/>
    <col min="2561" max="2561" width="11.140625" customWidth="1"/>
    <col min="2562" max="2562" width="11.5703125" customWidth="1"/>
    <col min="2563" max="2563" width="9.5703125" customWidth="1"/>
    <col min="2564" max="2564" width="10.140625" customWidth="1"/>
    <col min="2565" max="2565" width="11.28515625" customWidth="1"/>
    <col min="2566" max="2566" width="11.85546875" customWidth="1"/>
    <col min="2567" max="2567" width="13.5703125" customWidth="1"/>
    <col min="2568" max="2568" width="12.42578125" customWidth="1"/>
    <col min="2569" max="2569" width="15.140625" customWidth="1"/>
    <col min="2570" max="2570" width="17.7109375" customWidth="1"/>
    <col min="2571" max="2571" width="23.85546875" customWidth="1"/>
    <col min="2812" max="2812" width="14.85546875" customWidth="1"/>
    <col min="2813" max="2813" width="25.42578125" customWidth="1"/>
    <col min="2814" max="2814" width="24" customWidth="1"/>
    <col min="2815" max="2815" width="12.5703125" customWidth="1"/>
    <col min="2816" max="2816" width="11.7109375" customWidth="1"/>
    <col min="2817" max="2817" width="11.140625" customWidth="1"/>
    <col min="2818" max="2818" width="11.5703125" customWidth="1"/>
    <col min="2819" max="2819" width="9.5703125" customWidth="1"/>
    <col min="2820" max="2820" width="10.140625" customWidth="1"/>
    <col min="2821" max="2821" width="11.28515625" customWidth="1"/>
    <col min="2822" max="2822" width="11.85546875" customWidth="1"/>
    <col min="2823" max="2823" width="13.5703125" customWidth="1"/>
    <col min="2824" max="2824" width="12.42578125" customWidth="1"/>
    <col min="2825" max="2825" width="15.140625" customWidth="1"/>
    <col min="2826" max="2826" width="17.7109375" customWidth="1"/>
    <col min="2827" max="2827" width="23.85546875" customWidth="1"/>
    <col min="3068" max="3068" width="14.85546875" customWidth="1"/>
    <col min="3069" max="3069" width="25.42578125" customWidth="1"/>
    <col min="3070" max="3070" width="24" customWidth="1"/>
    <col min="3071" max="3071" width="12.5703125" customWidth="1"/>
    <col min="3072" max="3072" width="11.7109375" customWidth="1"/>
    <col min="3073" max="3073" width="11.140625" customWidth="1"/>
    <col min="3074" max="3074" width="11.5703125" customWidth="1"/>
    <col min="3075" max="3075" width="9.5703125" customWidth="1"/>
    <col min="3076" max="3076" width="10.140625" customWidth="1"/>
    <col min="3077" max="3077" width="11.28515625" customWidth="1"/>
    <col min="3078" max="3078" width="11.85546875" customWidth="1"/>
    <col min="3079" max="3079" width="13.5703125" customWidth="1"/>
    <col min="3080" max="3080" width="12.42578125" customWidth="1"/>
    <col min="3081" max="3081" width="15.140625" customWidth="1"/>
    <col min="3082" max="3082" width="17.7109375" customWidth="1"/>
    <col min="3083" max="3083" width="23.85546875" customWidth="1"/>
    <col min="3324" max="3324" width="14.85546875" customWidth="1"/>
    <col min="3325" max="3325" width="25.42578125" customWidth="1"/>
    <col min="3326" max="3326" width="24" customWidth="1"/>
    <col min="3327" max="3327" width="12.5703125" customWidth="1"/>
    <col min="3328" max="3328" width="11.7109375" customWidth="1"/>
    <col min="3329" max="3329" width="11.140625" customWidth="1"/>
    <col min="3330" max="3330" width="11.5703125" customWidth="1"/>
    <col min="3331" max="3331" width="9.5703125" customWidth="1"/>
    <col min="3332" max="3332" width="10.140625" customWidth="1"/>
    <col min="3333" max="3333" width="11.28515625" customWidth="1"/>
    <col min="3334" max="3334" width="11.85546875" customWidth="1"/>
    <col min="3335" max="3335" width="13.5703125" customWidth="1"/>
    <col min="3336" max="3336" width="12.42578125" customWidth="1"/>
    <col min="3337" max="3337" width="15.140625" customWidth="1"/>
    <col min="3338" max="3338" width="17.7109375" customWidth="1"/>
    <col min="3339" max="3339" width="23.85546875" customWidth="1"/>
    <col min="3580" max="3580" width="14.85546875" customWidth="1"/>
    <col min="3581" max="3581" width="25.42578125" customWidth="1"/>
    <col min="3582" max="3582" width="24" customWidth="1"/>
    <col min="3583" max="3583" width="12.5703125" customWidth="1"/>
    <col min="3584" max="3584" width="11.7109375" customWidth="1"/>
    <col min="3585" max="3585" width="11.140625" customWidth="1"/>
    <col min="3586" max="3586" width="11.5703125" customWidth="1"/>
    <col min="3587" max="3587" width="9.5703125" customWidth="1"/>
    <col min="3588" max="3588" width="10.140625" customWidth="1"/>
    <col min="3589" max="3589" width="11.28515625" customWidth="1"/>
    <col min="3590" max="3590" width="11.85546875" customWidth="1"/>
    <col min="3591" max="3591" width="13.5703125" customWidth="1"/>
    <col min="3592" max="3592" width="12.42578125" customWidth="1"/>
    <col min="3593" max="3593" width="15.140625" customWidth="1"/>
    <col min="3594" max="3594" width="17.7109375" customWidth="1"/>
    <col min="3595" max="3595" width="23.85546875" customWidth="1"/>
    <col min="3836" max="3836" width="14.85546875" customWidth="1"/>
    <col min="3837" max="3837" width="25.42578125" customWidth="1"/>
    <col min="3838" max="3838" width="24" customWidth="1"/>
    <col min="3839" max="3839" width="12.5703125" customWidth="1"/>
    <col min="3840" max="3840" width="11.7109375" customWidth="1"/>
    <col min="3841" max="3841" width="11.140625" customWidth="1"/>
    <col min="3842" max="3842" width="11.5703125" customWidth="1"/>
    <col min="3843" max="3843" width="9.5703125" customWidth="1"/>
    <col min="3844" max="3844" width="10.140625" customWidth="1"/>
    <col min="3845" max="3845" width="11.28515625" customWidth="1"/>
    <col min="3846" max="3846" width="11.85546875" customWidth="1"/>
    <col min="3847" max="3847" width="13.5703125" customWidth="1"/>
    <col min="3848" max="3848" width="12.42578125" customWidth="1"/>
    <col min="3849" max="3849" width="15.140625" customWidth="1"/>
    <col min="3850" max="3850" width="17.7109375" customWidth="1"/>
    <col min="3851" max="3851" width="23.85546875" customWidth="1"/>
    <col min="4092" max="4092" width="14.85546875" customWidth="1"/>
    <col min="4093" max="4093" width="25.42578125" customWidth="1"/>
    <col min="4094" max="4094" width="24" customWidth="1"/>
    <col min="4095" max="4095" width="12.5703125" customWidth="1"/>
    <col min="4096" max="4096" width="11.7109375" customWidth="1"/>
    <col min="4097" max="4097" width="11.140625" customWidth="1"/>
    <col min="4098" max="4098" width="11.5703125" customWidth="1"/>
    <col min="4099" max="4099" width="9.5703125" customWidth="1"/>
    <col min="4100" max="4100" width="10.140625" customWidth="1"/>
    <col min="4101" max="4101" width="11.28515625" customWidth="1"/>
    <col min="4102" max="4102" width="11.85546875" customWidth="1"/>
    <col min="4103" max="4103" width="13.5703125" customWidth="1"/>
    <col min="4104" max="4104" width="12.42578125" customWidth="1"/>
    <col min="4105" max="4105" width="15.140625" customWidth="1"/>
    <col min="4106" max="4106" width="17.7109375" customWidth="1"/>
    <col min="4107" max="4107" width="23.85546875" customWidth="1"/>
    <col min="4348" max="4348" width="14.85546875" customWidth="1"/>
    <col min="4349" max="4349" width="25.42578125" customWidth="1"/>
    <col min="4350" max="4350" width="24" customWidth="1"/>
    <col min="4351" max="4351" width="12.5703125" customWidth="1"/>
    <col min="4352" max="4352" width="11.7109375" customWidth="1"/>
    <col min="4353" max="4353" width="11.140625" customWidth="1"/>
    <col min="4354" max="4354" width="11.5703125" customWidth="1"/>
    <col min="4355" max="4355" width="9.5703125" customWidth="1"/>
    <col min="4356" max="4356" width="10.140625" customWidth="1"/>
    <col min="4357" max="4357" width="11.28515625" customWidth="1"/>
    <col min="4358" max="4358" width="11.85546875" customWidth="1"/>
    <col min="4359" max="4359" width="13.5703125" customWidth="1"/>
    <col min="4360" max="4360" width="12.42578125" customWidth="1"/>
    <col min="4361" max="4361" width="15.140625" customWidth="1"/>
    <col min="4362" max="4362" width="17.7109375" customWidth="1"/>
    <col min="4363" max="4363" width="23.85546875" customWidth="1"/>
    <col min="4604" max="4604" width="14.85546875" customWidth="1"/>
    <col min="4605" max="4605" width="25.42578125" customWidth="1"/>
    <col min="4606" max="4606" width="24" customWidth="1"/>
    <col min="4607" max="4607" width="12.5703125" customWidth="1"/>
    <col min="4608" max="4608" width="11.7109375" customWidth="1"/>
    <col min="4609" max="4609" width="11.140625" customWidth="1"/>
    <col min="4610" max="4610" width="11.5703125" customWidth="1"/>
    <col min="4611" max="4611" width="9.5703125" customWidth="1"/>
    <col min="4612" max="4612" width="10.140625" customWidth="1"/>
    <col min="4613" max="4613" width="11.28515625" customWidth="1"/>
    <col min="4614" max="4614" width="11.85546875" customWidth="1"/>
    <col min="4615" max="4615" width="13.5703125" customWidth="1"/>
    <col min="4616" max="4616" width="12.42578125" customWidth="1"/>
    <col min="4617" max="4617" width="15.140625" customWidth="1"/>
    <col min="4618" max="4618" width="17.7109375" customWidth="1"/>
    <col min="4619" max="4619" width="23.85546875" customWidth="1"/>
    <col min="4860" max="4860" width="14.85546875" customWidth="1"/>
    <col min="4861" max="4861" width="25.42578125" customWidth="1"/>
    <col min="4862" max="4862" width="24" customWidth="1"/>
    <col min="4863" max="4863" width="12.5703125" customWidth="1"/>
    <col min="4864" max="4864" width="11.7109375" customWidth="1"/>
    <col min="4865" max="4865" width="11.140625" customWidth="1"/>
    <col min="4866" max="4866" width="11.5703125" customWidth="1"/>
    <col min="4867" max="4867" width="9.5703125" customWidth="1"/>
    <col min="4868" max="4868" width="10.140625" customWidth="1"/>
    <col min="4869" max="4869" width="11.28515625" customWidth="1"/>
    <col min="4870" max="4870" width="11.85546875" customWidth="1"/>
    <col min="4871" max="4871" width="13.5703125" customWidth="1"/>
    <col min="4872" max="4872" width="12.42578125" customWidth="1"/>
    <col min="4873" max="4873" width="15.140625" customWidth="1"/>
    <col min="4874" max="4874" width="17.7109375" customWidth="1"/>
    <col min="4875" max="4875" width="23.85546875" customWidth="1"/>
    <col min="5116" max="5116" width="14.85546875" customWidth="1"/>
    <col min="5117" max="5117" width="25.42578125" customWidth="1"/>
    <col min="5118" max="5118" width="24" customWidth="1"/>
    <col min="5119" max="5119" width="12.5703125" customWidth="1"/>
    <col min="5120" max="5120" width="11.7109375" customWidth="1"/>
    <col min="5121" max="5121" width="11.140625" customWidth="1"/>
    <col min="5122" max="5122" width="11.5703125" customWidth="1"/>
    <col min="5123" max="5123" width="9.5703125" customWidth="1"/>
    <col min="5124" max="5124" width="10.140625" customWidth="1"/>
    <col min="5125" max="5125" width="11.28515625" customWidth="1"/>
    <col min="5126" max="5126" width="11.85546875" customWidth="1"/>
    <col min="5127" max="5127" width="13.5703125" customWidth="1"/>
    <col min="5128" max="5128" width="12.42578125" customWidth="1"/>
    <col min="5129" max="5129" width="15.140625" customWidth="1"/>
    <col min="5130" max="5130" width="17.7109375" customWidth="1"/>
    <col min="5131" max="5131" width="23.85546875" customWidth="1"/>
    <col min="5372" max="5372" width="14.85546875" customWidth="1"/>
    <col min="5373" max="5373" width="25.42578125" customWidth="1"/>
    <col min="5374" max="5374" width="24" customWidth="1"/>
    <col min="5375" max="5375" width="12.5703125" customWidth="1"/>
    <col min="5376" max="5376" width="11.7109375" customWidth="1"/>
    <col min="5377" max="5377" width="11.140625" customWidth="1"/>
    <col min="5378" max="5378" width="11.5703125" customWidth="1"/>
    <col min="5379" max="5379" width="9.5703125" customWidth="1"/>
    <col min="5380" max="5380" width="10.140625" customWidth="1"/>
    <col min="5381" max="5381" width="11.28515625" customWidth="1"/>
    <col min="5382" max="5382" width="11.85546875" customWidth="1"/>
    <col min="5383" max="5383" width="13.5703125" customWidth="1"/>
    <col min="5384" max="5384" width="12.42578125" customWidth="1"/>
    <col min="5385" max="5385" width="15.140625" customWidth="1"/>
    <col min="5386" max="5386" width="17.7109375" customWidth="1"/>
    <col min="5387" max="5387" width="23.85546875" customWidth="1"/>
    <col min="5628" max="5628" width="14.85546875" customWidth="1"/>
    <col min="5629" max="5629" width="25.42578125" customWidth="1"/>
    <col min="5630" max="5630" width="24" customWidth="1"/>
    <col min="5631" max="5631" width="12.5703125" customWidth="1"/>
    <col min="5632" max="5632" width="11.7109375" customWidth="1"/>
    <col min="5633" max="5633" width="11.140625" customWidth="1"/>
    <col min="5634" max="5634" width="11.5703125" customWidth="1"/>
    <col min="5635" max="5635" width="9.5703125" customWidth="1"/>
    <col min="5636" max="5636" width="10.140625" customWidth="1"/>
    <col min="5637" max="5637" width="11.28515625" customWidth="1"/>
    <col min="5638" max="5638" width="11.85546875" customWidth="1"/>
    <col min="5639" max="5639" width="13.5703125" customWidth="1"/>
    <col min="5640" max="5640" width="12.42578125" customWidth="1"/>
    <col min="5641" max="5641" width="15.140625" customWidth="1"/>
    <col min="5642" max="5642" width="17.7109375" customWidth="1"/>
    <col min="5643" max="5643" width="23.85546875" customWidth="1"/>
    <col min="5884" max="5884" width="14.85546875" customWidth="1"/>
    <col min="5885" max="5885" width="25.42578125" customWidth="1"/>
    <col min="5886" max="5886" width="24" customWidth="1"/>
    <col min="5887" max="5887" width="12.5703125" customWidth="1"/>
    <col min="5888" max="5888" width="11.7109375" customWidth="1"/>
    <col min="5889" max="5889" width="11.140625" customWidth="1"/>
    <col min="5890" max="5890" width="11.5703125" customWidth="1"/>
    <col min="5891" max="5891" width="9.5703125" customWidth="1"/>
    <col min="5892" max="5892" width="10.140625" customWidth="1"/>
    <col min="5893" max="5893" width="11.28515625" customWidth="1"/>
    <col min="5894" max="5894" width="11.85546875" customWidth="1"/>
    <col min="5895" max="5895" width="13.5703125" customWidth="1"/>
    <col min="5896" max="5896" width="12.42578125" customWidth="1"/>
    <col min="5897" max="5897" width="15.140625" customWidth="1"/>
    <col min="5898" max="5898" width="17.7109375" customWidth="1"/>
    <col min="5899" max="5899" width="23.85546875" customWidth="1"/>
    <col min="6140" max="6140" width="14.85546875" customWidth="1"/>
    <col min="6141" max="6141" width="25.42578125" customWidth="1"/>
    <col min="6142" max="6142" width="24" customWidth="1"/>
    <col min="6143" max="6143" width="12.5703125" customWidth="1"/>
    <col min="6144" max="6144" width="11.7109375" customWidth="1"/>
    <col min="6145" max="6145" width="11.140625" customWidth="1"/>
    <col min="6146" max="6146" width="11.5703125" customWidth="1"/>
    <col min="6147" max="6147" width="9.5703125" customWidth="1"/>
    <col min="6148" max="6148" width="10.140625" customWidth="1"/>
    <col min="6149" max="6149" width="11.28515625" customWidth="1"/>
    <col min="6150" max="6150" width="11.85546875" customWidth="1"/>
    <col min="6151" max="6151" width="13.5703125" customWidth="1"/>
    <col min="6152" max="6152" width="12.42578125" customWidth="1"/>
    <col min="6153" max="6153" width="15.140625" customWidth="1"/>
    <col min="6154" max="6154" width="17.7109375" customWidth="1"/>
    <col min="6155" max="6155" width="23.85546875" customWidth="1"/>
    <col min="6396" max="6396" width="14.85546875" customWidth="1"/>
    <col min="6397" max="6397" width="25.42578125" customWidth="1"/>
    <col min="6398" max="6398" width="24" customWidth="1"/>
    <col min="6399" max="6399" width="12.5703125" customWidth="1"/>
    <col min="6400" max="6400" width="11.7109375" customWidth="1"/>
    <col min="6401" max="6401" width="11.140625" customWidth="1"/>
    <col min="6402" max="6402" width="11.5703125" customWidth="1"/>
    <col min="6403" max="6403" width="9.5703125" customWidth="1"/>
    <col min="6404" max="6404" width="10.140625" customWidth="1"/>
    <col min="6405" max="6405" width="11.28515625" customWidth="1"/>
    <col min="6406" max="6406" width="11.85546875" customWidth="1"/>
    <col min="6407" max="6407" width="13.5703125" customWidth="1"/>
    <col min="6408" max="6408" width="12.42578125" customWidth="1"/>
    <col min="6409" max="6409" width="15.140625" customWidth="1"/>
    <col min="6410" max="6410" width="17.7109375" customWidth="1"/>
    <col min="6411" max="6411" width="23.85546875" customWidth="1"/>
    <col min="6652" max="6652" width="14.85546875" customWidth="1"/>
    <col min="6653" max="6653" width="25.42578125" customWidth="1"/>
    <col min="6654" max="6654" width="24" customWidth="1"/>
    <col min="6655" max="6655" width="12.5703125" customWidth="1"/>
    <col min="6656" max="6656" width="11.7109375" customWidth="1"/>
    <col min="6657" max="6657" width="11.140625" customWidth="1"/>
    <col min="6658" max="6658" width="11.5703125" customWidth="1"/>
    <col min="6659" max="6659" width="9.5703125" customWidth="1"/>
    <col min="6660" max="6660" width="10.140625" customWidth="1"/>
    <col min="6661" max="6661" width="11.28515625" customWidth="1"/>
    <col min="6662" max="6662" width="11.85546875" customWidth="1"/>
    <col min="6663" max="6663" width="13.5703125" customWidth="1"/>
    <col min="6664" max="6664" width="12.42578125" customWidth="1"/>
    <col min="6665" max="6665" width="15.140625" customWidth="1"/>
    <col min="6666" max="6666" width="17.7109375" customWidth="1"/>
    <col min="6667" max="6667" width="23.85546875" customWidth="1"/>
    <col min="6908" max="6908" width="14.85546875" customWidth="1"/>
    <col min="6909" max="6909" width="25.42578125" customWidth="1"/>
    <col min="6910" max="6910" width="24" customWidth="1"/>
    <col min="6911" max="6911" width="12.5703125" customWidth="1"/>
    <col min="6912" max="6912" width="11.7109375" customWidth="1"/>
    <col min="6913" max="6913" width="11.140625" customWidth="1"/>
    <col min="6914" max="6914" width="11.5703125" customWidth="1"/>
    <col min="6915" max="6915" width="9.5703125" customWidth="1"/>
    <col min="6916" max="6916" width="10.140625" customWidth="1"/>
    <col min="6917" max="6917" width="11.28515625" customWidth="1"/>
    <col min="6918" max="6918" width="11.85546875" customWidth="1"/>
    <col min="6919" max="6919" width="13.5703125" customWidth="1"/>
    <col min="6920" max="6920" width="12.42578125" customWidth="1"/>
    <col min="6921" max="6921" width="15.140625" customWidth="1"/>
    <col min="6922" max="6922" width="17.7109375" customWidth="1"/>
    <col min="6923" max="6923" width="23.85546875" customWidth="1"/>
    <col min="7164" max="7164" width="14.85546875" customWidth="1"/>
    <col min="7165" max="7165" width="25.42578125" customWidth="1"/>
    <col min="7166" max="7166" width="24" customWidth="1"/>
    <col min="7167" max="7167" width="12.5703125" customWidth="1"/>
    <col min="7168" max="7168" width="11.7109375" customWidth="1"/>
    <col min="7169" max="7169" width="11.140625" customWidth="1"/>
    <col min="7170" max="7170" width="11.5703125" customWidth="1"/>
    <col min="7171" max="7171" width="9.5703125" customWidth="1"/>
    <col min="7172" max="7172" width="10.140625" customWidth="1"/>
    <col min="7173" max="7173" width="11.28515625" customWidth="1"/>
    <col min="7174" max="7174" width="11.85546875" customWidth="1"/>
    <col min="7175" max="7175" width="13.5703125" customWidth="1"/>
    <col min="7176" max="7176" width="12.42578125" customWidth="1"/>
    <col min="7177" max="7177" width="15.140625" customWidth="1"/>
    <col min="7178" max="7178" width="17.7109375" customWidth="1"/>
    <col min="7179" max="7179" width="23.85546875" customWidth="1"/>
    <col min="7420" max="7420" width="14.85546875" customWidth="1"/>
    <col min="7421" max="7421" width="25.42578125" customWidth="1"/>
    <col min="7422" max="7422" width="24" customWidth="1"/>
    <col min="7423" max="7423" width="12.5703125" customWidth="1"/>
    <col min="7424" max="7424" width="11.7109375" customWidth="1"/>
    <col min="7425" max="7425" width="11.140625" customWidth="1"/>
    <col min="7426" max="7426" width="11.5703125" customWidth="1"/>
    <col min="7427" max="7427" width="9.5703125" customWidth="1"/>
    <col min="7428" max="7428" width="10.140625" customWidth="1"/>
    <col min="7429" max="7429" width="11.28515625" customWidth="1"/>
    <col min="7430" max="7430" width="11.85546875" customWidth="1"/>
    <col min="7431" max="7431" width="13.5703125" customWidth="1"/>
    <col min="7432" max="7432" width="12.42578125" customWidth="1"/>
    <col min="7433" max="7433" width="15.140625" customWidth="1"/>
    <col min="7434" max="7434" width="17.7109375" customWidth="1"/>
    <col min="7435" max="7435" width="23.85546875" customWidth="1"/>
    <col min="7676" max="7676" width="14.85546875" customWidth="1"/>
    <col min="7677" max="7677" width="25.42578125" customWidth="1"/>
    <col min="7678" max="7678" width="24" customWidth="1"/>
    <col min="7679" max="7679" width="12.5703125" customWidth="1"/>
    <col min="7680" max="7680" width="11.7109375" customWidth="1"/>
    <col min="7681" max="7681" width="11.140625" customWidth="1"/>
    <col min="7682" max="7682" width="11.5703125" customWidth="1"/>
    <col min="7683" max="7683" width="9.5703125" customWidth="1"/>
    <col min="7684" max="7684" width="10.140625" customWidth="1"/>
    <col min="7685" max="7685" width="11.28515625" customWidth="1"/>
    <col min="7686" max="7686" width="11.85546875" customWidth="1"/>
    <col min="7687" max="7687" width="13.5703125" customWidth="1"/>
    <col min="7688" max="7688" width="12.42578125" customWidth="1"/>
    <col min="7689" max="7689" width="15.140625" customWidth="1"/>
    <col min="7690" max="7690" width="17.7109375" customWidth="1"/>
    <col min="7691" max="7691" width="23.85546875" customWidth="1"/>
    <col min="7932" max="7932" width="14.85546875" customWidth="1"/>
    <col min="7933" max="7933" width="25.42578125" customWidth="1"/>
    <col min="7934" max="7934" width="24" customWidth="1"/>
    <col min="7935" max="7935" width="12.5703125" customWidth="1"/>
    <col min="7936" max="7936" width="11.7109375" customWidth="1"/>
    <col min="7937" max="7937" width="11.140625" customWidth="1"/>
    <col min="7938" max="7938" width="11.5703125" customWidth="1"/>
    <col min="7939" max="7939" width="9.5703125" customWidth="1"/>
    <col min="7940" max="7940" width="10.140625" customWidth="1"/>
    <col min="7941" max="7941" width="11.28515625" customWidth="1"/>
    <col min="7942" max="7942" width="11.85546875" customWidth="1"/>
    <col min="7943" max="7943" width="13.5703125" customWidth="1"/>
    <col min="7944" max="7944" width="12.42578125" customWidth="1"/>
    <col min="7945" max="7945" width="15.140625" customWidth="1"/>
    <col min="7946" max="7946" width="17.7109375" customWidth="1"/>
    <col min="7947" max="7947" width="23.85546875" customWidth="1"/>
    <col min="8188" max="8188" width="14.85546875" customWidth="1"/>
    <col min="8189" max="8189" width="25.42578125" customWidth="1"/>
    <col min="8190" max="8190" width="24" customWidth="1"/>
    <col min="8191" max="8191" width="12.5703125" customWidth="1"/>
    <col min="8192" max="8192" width="11.7109375" customWidth="1"/>
    <col min="8193" max="8193" width="11.140625" customWidth="1"/>
    <col min="8194" max="8194" width="11.5703125" customWidth="1"/>
    <col min="8195" max="8195" width="9.5703125" customWidth="1"/>
    <col min="8196" max="8196" width="10.140625" customWidth="1"/>
    <col min="8197" max="8197" width="11.28515625" customWidth="1"/>
    <col min="8198" max="8198" width="11.85546875" customWidth="1"/>
    <col min="8199" max="8199" width="13.5703125" customWidth="1"/>
    <col min="8200" max="8200" width="12.42578125" customWidth="1"/>
    <col min="8201" max="8201" width="15.140625" customWidth="1"/>
    <col min="8202" max="8202" width="17.7109375" customWidth="1"/>
    <col min="8203" max="8203" width="23.85546875" customWidth="1"/>
    <col min="8444" max="8444" width="14.85546875" customWidth="1"/>
    <col min="8445" max="8445" width="25.42578125" customWidth="1"/>
    <col min="8446" max="8446" width="24" customWidth="1"/>
    <col min="8447" max="8447" width="12.5703125" customWidth="1"/>
    <col min="8448" max="8448" width="11.7109375" customWidth="1"/>
    <col min="8449" max="8449" width="11.140625" customWidth="1"/>
    <col min="8450" max="8450" width="11.5703125" customWidth="1"/>
    <col min="8451" max="8451" width="9.5703125" customWidth="1"/>
    <col min="8452" max="8452" width="10.140625" customWidth="1"/>
    <col min="8453" max="8453" width="11.28515625" customWidth="1"/>
    <col min="8454" max="8454" width="11.85546875" customWidth="1"/>
    <col min="8455" max="8455" width="13.5703125" customWidth="1"/>
    <col min="8456" max="8456" width="12.42578125" customWidth="1"/>
    <col min="8457" max="8457" width="15.140625" customWidth="1"/>
    <col min="8458" max="8458" width="17.7109375" customWidth="1"/>
    <col min="8459" max="8459" width="23.85546875" customWidth="1"/>
    <col min="8700" max="8700" width="14.85546875" customWidth="1"/>
    <col min="8701" max="8701" width="25.42578125" customWidth="1"/>
    <col min="8702" max="8702" width="24" customWidth="1"/>
    <col min="8703" max="8703" width="12.5703125" customWidth="1"/>
    <col min="8704" max="8704" width="11.7109375" customWidth="1"/>
    <col min="8705" max="8705" width="11.140625" customWidth="1"/>
    <col min="8706" max="8706" width="11.5703125" customWidth="1"/>
    <col min="8707" max="8707" width="9.5703125" customWidth="1"/>
    <col min="8708" max="8708" width="10.140625" customWidth="1"/>
    <col min="8709" max="8709" width="11.28515625" customWidth="1"/>
    <col min="8710" max="8710" width="11.85546875" customWidth="1"/>
    <col min="8711" max="8711" width="13.5703125" customWidth="1"/>
    <col min="8712" max="8712" width="12.42578125" customWidth="1"/>
    <col min="8713" max="8713" width="15.140625" customWidth="1"/>
    <col min="8714" max="8714" width="17.7109375" customWidth="1"/>
    <col min="8715" max="8715" width="23.85546875" customWidth="1"/>
    <col min="8956" max="8956" width="14.85546875" customWidth="1"/>
    <col min="8957" max="8957" width="25.42578125" customWidth="1"/>
    <col min="8958" max="8958" width="24" customWidth="1"/>
    <col min="8959" max="8959" width="12.5703125" customWidth="1"/>
    <col min="8960" max="8960" width="11.7109375" customWidth="1"/>
    <col min="8961" max="8961" width="11.140625" customWidth="1"/>
    <col min="8962" max="8962" width="11.5703125" customWidth="1"/>
    <col min="8963" max="8963" width="9.5703125" customWidth="1"/>
    <col min="8964" max="8964" width="10.140625" customWidth="1"/>
    <col min="8965" max="8965" width="11.28515625" customWidth="1"/>
    <col min="8966" max="8966" width="11.85546875" customWidth="1"/>
    <col min="8967" max="8967" width="13.5703125" customWidth="1"/>
    <col min="8968" max="8968" width="12.42578125" customWidth="1"/>
    <col min="8969" max="8969" width="15.140625" customWidth="1"/>
    <col min="8970" max="8970" width="17.7109375" customWidth="1"/>
    <col min="8971" max="8971" width="23.85546875" customWidth="1"/>
    <col min="9212" max="9212" width="14.85546875" customWidth="1"/>
    <col min="9213" max="9213" width="25.42578125" customWidth="1"/>
    <col min="9214" max="9214" width="24" customWidth="1"/>
    <col min="9215" max="9215" width="12.5703125" customWidth="1"/>
    <col min="9216" max="9216" width="11.7109375" customWidth="1"/>
    <col min="9217" max="9217" width="11.140625" customWidth="1"/>
    <col min="9218" max="9218" width="11.5703125" customWidth="1"/>
    <col min="9219" max="9219" width="9.5703125" customWidth="1"/>
    <col min="9220" max="9220" width="10.140625" customWidth="1"/>
    <col min="9221" max="9221" width="11.28515625" customWidth="1"/>
    <col min="9222" max="9222" width="11.85546875" customWidth="1"/>
    <col min="9223" max="9223" width="13.5703125" customWidth="1"/>
    <col min="9224" max="9224" width="12.42578125" customWidth="1"/>
    <col min="9225" max="9225" width="15.140625" customWidth="1"/>
    <col min="9226" max="9226" width="17.7109375" customWidth="1"/>
    <col min="9227" max="9227" width="23.85546875" customWidth="1"/>
    <col min="9468" max="9468" width="14.85546875" customWidth="1"/>
    <col min="9469" max="9469" width="25.42578125" customWidth="1"/>
    <col min="9470" max="9470" width="24" customWidth="1"/>
    <col min="9471" max="9471" width="12.5703125" customWidth="1"/>
    <col min="9472" max="9472" width="11.7109375" customWidth="1"/>
    <col min="9473" max="9473" width="11.140625" customWidth="1"/>
    <col min="9474" max="9474" width="11.5703125" customWidth="1"/>
    <col min="9475" max="9475" width="9.5703125" customWidth="1"/>
    <col min="9476" max="9476" width="10.140625" customWidth="1"/>
    <col min="9477" max="9477" width="11.28515625" customWidth="1"/>
    <col min="9478" max="9478" width="11.85546875" customWidth="1"/>
    <col min="9479" max="9479" width="13.5703125" customWidth="1"/>
    <col min="9480" max="9480" width="12.42578125" customWidth="1"/>
    <col min="9481" max="9481" width="15.140625" customWidth="1"/>
    <col min="9482" max="9482" width="17.7109375" customWidth="1"/>
    <col min="9483" max="9483" width="23.85546875" customWidth="1"/>
    <col min="9724" max="9724" width="14.85546875" customWidth="1"/>
    <col min="9725" max="9725" width="25.42578125" customWidth="1"/>
    <col min="9726" max="9726" width="24" customWidth="1"/>
    <col min="9727" max="9727" width="12.5703125" customWidth="1"/>
    <col min="9728" max="9728" width="11.7109375" customWidth="1"/>
    <col min="9729" max="9729" width="11.140625" customWidth="1"/>
    <col min="9730" max="9730" width="11.5703125" customWidth="1"/>
    <col min="9731" max="9731" width="9.5703125" customWidth="1"/>
    <col min="9732" max="9732" width="10.140625" customWidth="1"/>
    <col min="9733" max="9733" width="11.28515625" customWidth="1"/>
    <col min="9734" max="9734" width="11.85546875" customWidth="1"/>
    <col min="9735" max="9735" width="13.5703125" customWidth="1"/>
    <col min="9736" max="9736" width="12.42578125" customWidth="1"/>
    <col min="9737" max="9737" width="15.140625" customWidth="1"/>
    <col min="9738" max="9738" width="17.7109375" customWidth="1"/>
    <col min="9739" max="9739" width="23.85546875" customWidth="1"/>
    <col min="9980" max="9980" width="14.85546875" customWidth="1"/>
    <col min="9981" max="9981" width="25.42578125" customWidth="1"/>
    <col min="9982" max="9982" width="24" customWidth="1"/>
    <col min="9983" max="9983" width="12.5703125" customWidth="1"/>
    <col min="9984" max="9984" width="11.7109375" customWidth="1"/>
    <col min="9985" max="9985" width="11.140625" customWidth="1"/>
    <col min="9986" max="9986" width="11.5703125" customWidth="1"/>
    <col min="9987" max="9987" width="9.5703125" customWidth="1"/>
    <col min="9988" max="9988" width="10.140625" customWidth="1"/>
    <col min="9989" max="9989" width="11.28515625" customWidth="1"/>
    <col min="9990" max="9990" width="11.85546875" customWidth="1"/>
    <col min="9991" max="9991" width="13.5703125" customWidth="1"/>
    <col min="9992" max="9992" width="12.42578125" customWidth="1"/>
    <col min="9993" max="9993" width="15.140625" customWidth="1"/>
    <col min="9994" max="9994" width="17.7109375" customWidth="1"/>
    <col min="9995" max="9995" width="23.85546875" customWidth="1"/>
    <col min="10236" max="10236" width="14.85546875" customWidth="1"/>
    <col min="10237" max="10237" width="25.42578125" customWidth="1"/>
    <col min="10238" max="10238" width="24" customWidth="1"/>
    <col min="10239" max="10239" width="12.5703125" customWidth="1"/>
    <col min="10240" max="10240" width="11.7109375" customWidth="1"/>
    <col min="10241" max="10241" width="11.140625" customWidth="1"/>
    <col min="10242" max="10242" width="11.5703125" customWidth="1"/>
    <col min="10243" max="10243" width="9.5703125" customWidth="1"/>
    <col min="10244" max="10244" width="10.140625" customWidth="1"/>
    <col min="10245" max="10245" width="11.28515625" customWidth="1"/>
    <col min="10246" max="10246" width="11.85546875" customWidth="1"/>
    <col min="10247" max="10247" width="13.5703125" customWidth="1"/>
    <col min="10248" max="10248" width="12.42578125" customWidth="1"/>
    <col min="10249" max="10249" width="15.140625" customWidth="1"/>
    <col min="10250" max="10250" width="17.7109375" customWidth="1"/>
    <col min="10251" max="10251" width="23.85546875" customWidth="1"/>
    <col min="10492" max="10492" width="14.85546875" customWidth="1"/>
    <col min="10493" max="10493" width="25.42578125" customWidth="1"/>
    <col min="10494" max="10494" width="24" customWidth="1"/>
    <col min="10495" max="10495" width="12.5703125" customWidth="1"/>
    <col min="10496" max="10496" width="11.7109375" customWidth="1"/>
    <col min="10497" max="10497" width="11.140625" customWidth="1"/>
    <col min="10498" max="10498" width="11.5703125" customWidth="1"/>
    <col min="10499" max="10499" width="9.5703125" customWidth="1"/>
    <col min="10500" max="10500" width="10.140625" customWidth="1"/>
    <col min="10501" max="10501" width="11.28515625" customWidth="1"/>
    <col min="10502" max="10502" width="11.85546875" customWidth="1"/>
    <col min="10503" max="10503" width="13.5703125" customWidth="1"/>
    <col min="10504" max="10504" width="12.42578125" customWidth="1"/>
    <col min="10505" max="10505" width="15.140625" customWidth="1"/>
    <col min="10506" max="10506" width="17.7109375" customWidth="1"/>
    <col min="10507" max="10507" width="23.85546875" customWidth="1"/>
    <col min="10748" max="10748" width="14.85546875" customWidth="1"/>
    <col min="10749" max="10749" width="25.42578125" customWidth="1"/>
    <col min="10750" max="10750" width="24" customWidth="1"/>
    <col min="10751" max="10751" width="12.5703125" customWidth="1"/>
    <col min="10752" max="10752" width="11.7109375" customWidth="1"/>
    <col min="10753" max="10753" width="11.140625" customWidth="1"/>
    <col min="10754" max="10754" width="11.5703125" customWidth="1"/>
    <col min="10755" max="10755" width="9.5703125" customWidth="1"/>
    <col min="10756" max="10756" width="10.140625" customWidth="1"/>
    <col min="10757" max="10757" width="11.28515625" customWidth="1"/>
    <col min="10758" max="10758" width="11.85546875" customWidth="1"/>
    <col min="10759" max="10759" width="13.5703125" customWidth="1"/>
    <col min="10760" max="10760" width="12.42578125" customWidth="1"/>
    <col min="10761" max="10761" width="15.140625" customWidth="1"/>
    <col min="10762" max="10762" width="17.7109375" customWidth="1"/>
    <col min="10763" max="10763" width="23.85546875" customWidth="1"/>
    <col min="11004" max="11004" width="14.85546875" customWidth="1"/>
    <col min="11005" max="11005" width="25.42578125" customWidth="1"/>
    <col min="11006" max="11006" width="24" customWidth="1"/>
    <col min="11007" max="11007" width="12.5703125" customWidth="1"/>
    <col min="11008" max="11008" width="11.7109375" customWidth="1"/>
    <col min="11009" max="11009" width="11.140625" customWidth="1"/>
    <col min="11010" max="11010" width="11.5703125" customWidth="1"/>
    <col min="11011" max="11011" width="9.5703125" customWidth="1"/>
    <col min="11012" max="11012" width="10.140625" customWidth="1"/>
    <col min="11013" max="11013" width="11.28515625" customWidth="1"/>
    <col min="11014" max="11014" width="11.85546875" customWidth="1"/>
    <col min="11015" max="11015" width="13.5703125" customWidth="1"/>
    <col min="11016" max="11016" width="12.42578125" customWidth="1"/>
    <col min="11017" max="11017" width="15.140625" customWidth="1"/>
    <col min="11018" max="11018" width="17.7109375" customWidth="1"/>
    <col min="11019" max="11019" width="23.85546875" customWidth="1"/>
    <col min="11260" max="11260" width="14.85546875" customWidth="1"/>
    <col min="11261" max="11261" width="25.42578125" customWidth="1"/>
    <col min="11262" max="11262" width="24" customWidth="1"/>
    <col min="11263" max="11263" width="12.5703125" customWidth="1"/>
    <col min="11264" max="11264" width="11.7109375" customWidth="1"/>
    <col min="11265" max="11265" width="11.140625" customWidth="1"/>
    <col min="11266" max="11266" width="11.5703125" customWidth="1"/>
    <col min="11267" max="11267" width="9.5703125" customWidth="1"/>
    <col min="11268" max="11268" width="10.140625" customWidth="1"/>
    <col min="11269" max="11269" width="11.28515625" customWidth="1"/>
    <col min="11270" max="11270" width="11.85546875" customWidth="1"/>
    <col min="11271" max="11271" width="13.5703125" customWidth="1"/>
    <col min="11272" max="11272" width="12.42578125" customWidth="1"/>
    <col min="11273" max="11273" width="15.140625" customWidth="1"/>
    <col min="11274" max="11274" width="17.7109375" customWidth="1"/>
    <col min="11275" max="11275" width="23.85546875" customWidth="1"/>
    <col min="11516" max="11516" width="14.85546875" customWidth="1"/>
    <col min="11517" max="11517" width="25.42578125" customWidth="1"/>
    <col min="11518" max="11518" width="24" customWidth="1"/>
    <col min="11519" max="11519" width="12.5703125" customWidth="1"/>
    <col min="11520" max="11520" width="11.7109375" customWidth="1"/>
    <col min="11521" max="11521" width="11.140625" customWidth="1"/>
    <col min="11522" max="11522" width="11.5703125" customWidth="1"/>
    <col min="11523" max="11523" width="9.5703125" customWidth="1"/>
    <col min="11524" max="11524" width="10.140625" customWidth="1"/>
    <col min="11525" max="11525" width="11.28515625" customWidth="1"/>
    <col min="11526" max="11526" width="11.85546875" customWidth="1"/>
    <col min="11527" max="11527" width="13.5703125" customWidth="1"/>
    <col min="11528" max="11528" width="12.42578125" customWidth="1"/>
    <col min="11529" max="11529" width="15.140625" customWidth="1"/>
    <col min="11530" max="11530" width="17.7109375" customWidth="1"/>
    <col min="11531" max="11531" width="23.85546875" customWidth="1"/>
    <col min="11772" max="11772" width="14.85546875" customWidth="1"/>
    <col min="11773" max="11773" width="25.42578125" customWidth="1"/>
    <col min="11774" max="11774" width="24" customWidth="1"/>
    <col min="11775" max="11775" width="12.5703125" customWidth="1"/>
    <col min="11776" max="11776" width="11.7109375" customWidth="1"/>
    <col min="11777" max="11777" width="11.140625" customWidth="1"/>
    <col min="11778" max="11778" width="11.5703125" customWidth="1"/>
    <col min="11779" max="11779" width="9.5703125" customWidth="1"/>
    <col min="11780" max="11780" width="10.140625" customWidth="1"/>
    <col min="11781" max="11781" width="11.28515625" customWidth="1"/>
    <col min="11782" max="11782" width="11.85546875" customWidth="1"/>
    <col min="11783" max="11783" width="13.5703125" customWidth="1"/>
    <col min="11784" max="11784" width="12.42578125" customWidth="1"/>
    <col min="11785" max="11785" width="15.140625" customWidth="1"/>
    <col min="11786" max="11786" width="17.7109375" customWidth="1"/>
    <col min="11787" max="11787" width="23.85546875" customWidth="1"/>
    <col min="12028" max="12028" width="14.85546875" customWidth="1"/>
    <col min="12029" max="12029" width="25.42578125" customWidth="1"/>
    <col min="12030" max="12030" width="24" customWidth="1"/>
    <col min="12031" max="12031" width="12.5703125" customWidth="1"/>
    <col min="12032" max="12032" width="11.7109375" customWidth="1"/>
    <col min="12033" max="12033" width="11.140625" customWidth="1"/>
    <col min="12034" max="12034" width="11.5703125" customWidth="1"/>
    <col min="12035" max="12035" width="9.5703125" customWidth="1"/>
    <col min="12036" max="12036" width="10.140625" customWidth="1"/>
    <col min="12037" max="12037" width="11.28515625" customWidth="1"/>
    <col min="12038" max="12038" width="11.85546875" customWidth="1"/>
    <col min="12039" max="12039" width="13.5703125" customWidth="1"/>
    <col min="12040" max="12040" width="12.42578125" customWidth="1"/>
    <col min="12041" max="12041" width="15.140625" customWidth="1"/>
    <col min="12042" max="12042" width="17.7109375" customWidth="1"/>
    <col min="12043" max="12043" width="23.85546875" customWidth="1"/>
    <col min="12284" max="12284" width="14.85546875" customWidth="1"/>
    <col min="12285" max="12285" width="25.42578125" customWidth="1"/>
    <col min="12286" max="12286" width="24" customWidth="1"/>
    <col min="12287" max="12287" width="12.5703125" customWidth="1"/>
    <col min="12288" max="12288" width="11.7109375" customWidth="1"/>
    <col min="12289" max="12289" width="11.140625" customWidth="1"/>
    <col min="12290" max="12290" width="11.5703125" customWidth="1"/>
    <col min="12291" max="12291" width="9.5703125" customWidth="1"/>
    <col min="12292" max="12292" width="10.140625" customWidth="1"/>
    <col min="12293" max="12293" width="11.28515625" customWidth="1"/>
    <col min="12294" max="12294" width="11.85546875" customWidth="1"/>
    <col min="12295" max="12295" width="13.5703125" customWidth="1"/>
    <col min="12296" max="12296" width="12.42578125" customWidth="1"/>
    <col min="12297" max="12297" width="15.140625" customWidth="1"/>
    <col min="12298" max="12298" width="17.7109375" customWidth="1"/>
    <col min="12299" max="12299" width="23.85546875" customWidth="1"/>
    <col min="12540" max="12540" width="14.85546875" customWidth="1"/>
    <col min="12541" max="12541" width="25.42578125" customWidth="1"/>
    <col min="12542" max="12542" width="24" customWidth="1"/>
    <col min="12543" max="12543" width="12.5703125" customWidth="1"/>
    <col min="12544" max="12544" width="11.7109375" customWidth="1"/>
    <col min="12545" max="12545" width="11.140625" customWidth="1"/>
    <col min="12546" max="12546" width="11.5703125" customWidth="1"/>
    <col min="12547" max="12547" width="9.5703125" customWidth="1"/>
    <col min="12548" max="12548" width="10.140625" customWidth="1"/>
    <col min="12549" max="12549" width="11.28515625" customWidth="1"/>
    <col min="12550" max="12550" width="11.85546875" customWidth="1"/>
    <col min="12551" max="12551" width="13.5703125" customWidth="1"/>
    <col min="12552" max="12552" width="12.42578125" customWidth="1"/>
    <col min="12553" max="12553" width="15.140625" customWidth="1"/>
    <col min="12554" max="12554" width="17.7109375" customWidth="1"/>
    <col min="12555" max="12555" width="23.85546875" customWidth="1"/>
    <col min="12796" max="12796" width="14.85546875" customWidth="1"/>
    <col min="12797" max="12797" width="25.42578125" customWidth="1"/>
    <col min="12798" max="12798" width="24" customWidth="1"/>
    <col min="12799" max="12799" width="12.5703125" customWidth="1"/>
    <col min="12800" max="12800" width="11.7109375" customWidth="1"/>
    <col min="12801" max="12801" width="11.140625" customWidth="1"/>
    <col min="12802" max="12802" width="11.5703125" customWidth="1"/>
    <col min="12803" max="12803" width="9.5703125" customWidth="1"/>
    <col min="12804" max="12804" width="10.140625" customWidth="1"/>
    <col min="12805" max="12805" width="11.28515625" customWidth="1"/>
    <col min="12806" max="12806" width="11.85546875" customWidth="1"/>
    <col min="12807" max="12807" width="13.5703125" customWidth="1"/>
    <col min="12808" max="12808" width="12.42578125" customWidth="1"/>
    <col min="12809" max="12809" width="15.140625" customWidth="1"/>
    <col min="12810" max="12810" width="17.7109375" customWidth="1"/>
    <col min="12811" max="12811" width="23.85546875" customWidth="1"/>
    <col min="13052" max="13052" width="14.85546875" customWidth="1"/>
    <col min="13053" max="13053" width="25.42578125" customWidth="1"/>
    <col min="13054" max="13054" width="24" customWidth="1"/>
    <col min="13055" max="13055" width="12.5703125" customWidth="1"/>
    <col min="13056" max="13056" width="11.7109375" customWidth="1"/>
    <col min="13057" max="13057" width="11.140625" customWidth="1"/>
    <col min="13058" max="13058" width="11.5703125" customWidth="1"/>
    <col min="13059" max="13059" width="9.5703125" customWidth="1"/>
    <col min="13060" max="13060" width="10.140625" customWidth="1"/>
    <col min="13061" max="13061" width="11.28515625" customWidth="1"/>
    <col min="13062" max="13062" width="11.85546875" customWidth="1"/>
    <col min="13063" max="13063" width="13.5703125" customWidth="1"/>
    <col min="13064" max="13064" width="12.42578125" customWidth="1"/>
    <col min="13065" max="13065" width="15.140625" customWidth="1"/>
    <col min="13066" max="13066" width="17.7109375" customWidth="1"/>
    <col min="13067" max="13067" width="23.85546875" customWidth="1"/>
    <col min="13308" max="13308" width="14.85546875" customWidth="1"/>
    <col min="13309" max="13309" width="25.42578125" customWidth="1"/>
    <col min="13310" max="13310" width="24" customWidth="1"/>
    <col min="13311" max="13311" width="12.5703125" customWidth="1"/>
    <col min="13312" max="13312" width="11.7109375" customWidth="1"/>
    <col min="13313" max="13313" width="11.140625" customWidth="1"/>
    <col min="13314" max="13314" width="11.5703125" customWidth="1"/>
    <col min="13315" max="13315" width="9.5703125" customWidth="1"/>
    <col min="13316" max="13316" width="10.140625" customWidth="1"/>
    <col min="13317" max="13317" width="11.28515625" customWidth="1"/>
    <col min="13318" max="13318" width="11.85546875" customWidth="1"/>
    <col min="13319" max="13319" width="13.5703125" customWidth="1"/>
    <col min="13320" max="13320" width="12.42578125" customWidth="1"/>
    <col min="13321" max="13321" width="15.140625" customWidth="1"/>
    <col min="13322" max="13322" width="17.7109375" customWidth="1"/>
    <col min="13323" max="13323" width="23.85546875" customWidth="1"/>
    <col min="13564" max="13564" width="14.85546875" customWidth="1"/>
    <col min="13565" max="13565" width="25.42578125" customWidth="1"/>
    <col min="13566" max="13566" width="24" customWidth="1"/>
    <col min="13567" max="13567" width="12.5703125" customWidth="1"/>
    <col min="13568" max="13568" width="11.7109375" customWidth="1"/>
    <col min="13569" max="13569" width="11.140625" customWidth="1"/>
    <col min="13570" max="13570" width="11.5703125" customWidth="1"/>
    <col min="13571" max="13571" width="9.5703125" customWidth="1"/>
    <col min="13572" max="13572" width="10.140625" customWidth="1"/>
    <col min="13573" max="13573" width="11.28515625" customWidth="1"/>
    <col min="13574" max="13574" width="11.85546875" customWidth="1"/>
    <col min="13575" max="13575" width="13.5703125" customWidth="1"/>
    <col min="13576" max="13576" width="12.42578125" customWidth="1"/>
    <col min="13577" max="13577" width="15.140625" customWidth="1"/>
    <col min="13578" max="13578" width="17.7109375" customWidth="1"/>
    <col min="13579" max="13579" width="23.85546875" customWidth="1"/>
    <col min="13820" max="13820" width="14.85546875" customWidth="1"/>
    <col min="13821" max="13821" width="25.42578125" customWidth="1"/>
    <col min="13822" max="13822" width="24" customWidth="1"/>
    <col min="13823" max="13823" width="12.5703125" customWidth="1"/>
    <col min="13824" max="13824" width="11.7109375" customWidth="1"/>
    <col min="13825" max="13825" width="11.140625" customWidth="1"/>
    <col min="13826" max="13826" width="11.5703125" customWidth="1"/>
    <col min="13827" max="13827" width="9.5703125" customWidth="1"/>
    <col min="13828" max="13828" width="10.140625" customWidth="1"/>
    <col min="13829" max="13829" width="11.28515625" customWidth="1"/>
    <col min="13830" max="13830" width="11.85546875" customWidth="1"/>
    <col min="13831" max="13831" width="13.5703125" customWidth="1"/>
    <col min="13832" max="13832" width="12.42578125" customWidth="1"/>
    <col min="13833" max="13833" width="15.140625" customWidth="1"/>
    <col min="13834" max="13834" width="17.7109375" customWidth="1"/>
    <col min="13835" max="13835" width="23.85546875" customWidth="1"/>
    <col min="14076" max="14076" width="14.85546875" customWidth="1"/>
    <col min="14077" max="14077" width="25.42578125" customWidth="1"/>
    <col min="14078" max="14078" width="24" customWidth="1"/>
    <col min="14079" max="14079" width="12.5703125" customWidth="1"/>
    <col min="14080" max="14080" width="11.7109375" customWidth="1"/>
    <col min="14081" max="14081" width="11.140625" customWidth="1"/>
    <col min="14082" max="14082" width="11.5703125" customWidth="1"/>
    <col min="14083" max="14083" width="9.5703125" customWidth="1"/>
    <col min="14084" max="14084" width="10.140625" customWidth="1"/>
    <col min="14085" max="14085" width="11.28515625" customWidth="1"/>
    <col min="14086" max="14086" width="11.85546875" customWidth="1"/>
    <col min="14087" max="14087" width="13.5703125" customWidth="1"/>
    <col min="14088" max="14088" width="12.42578125" customWidth="1"/>
    <col min="14089" max="14089" width="15.140625" customWidth="1"/>
    <col min="14090" max="14090" width="17.7109375" customWidth="1"/>
    <col min="14091" max="14091" width="23.85546875" customWidth="1"/>
    <col min="14332" max="14332" width="14.85546875" customWidth="1"/>
    <col min="14333" max="14333" width="25.42578125" customWidth="1"/>
    <col min="14334" max="14334" width="24" customWidth="1"/>
    <col min="14335" max="14335" width="12.5703125" customWidth="1"/>
    <col min="14336" max="14336" width="11.7109375" customWidth="1"/>
    <col min="14337" max="14337" width="11.140625" customWidth="1"/>
    <col min="14338" max="14338" width="11.5703125" customWidth="1"/>
    <col min="14339" max="14339" width="9.5703125" customWidth="1"/>
    <col min="14340" max="14340" width="10.140625" customWidth="1"/>
    <col min="14341" max="14341" width="11.28515625" customWidth="1"/>
    <col min="14342" max="14342" width="11.85546875" customWidth="1"/>
    <col min="14343" max="14343" width="13.5703125" customWidth="1"/>
    <col min="14344" max="14344" width="12.42578125" customWidth="1"/>
    <col min="14345" max="14345" width="15.140625" customWidth="1"/>
    <col min="14346" max="14346" width="17.7109375" customWidth="1"/>
    <col min="14347" max="14347" width="23.85546875" customWidth="1"/>
    <col min="14588" max="14588" width="14.85546875" customWidth="1"/>
    <col min="14589" max="14589" width="25.42578125" customWidth="1"/>
    <col min="14590" max="14590" width="24" customWidth="1"/>
    <col min="14591" max="14591" width="12.5703125" customWidth="1"/>
    <col min="14592" max="14592" width="11.7109375" customWidth="1"/>
    <col min="14593" max="14593" width="11.140625" customWidth="1"/>
    <col min="14594" max="14594" width="11.5703125" customWidth="1"/>
    <col min="14595" max="14595" width="9.5703125" customWidth="1"/>
    <col min="14596" max="14596" width="10.140625" customWidth="1"/>
    <col min="14597" max="14597" width="11.28515625" customWidth="1"/>
    <col min="14598" max="14598" width="11.85546875" customWidth="1"/>
    <col min="14599" max="14599" width="13.5703125" customWidth="1"/>
    <col min="14600" max="14600" width="12.42578125" customWidth="1"/>
    <col min="14601" max="14601" width="15.140625" customWidth="1"/>
    <col min="14602" max="14602" width="17.7109375" customWidth="1"/>
    <col min="14603" max="14603" width="23.85546875" customWidth="1"/>
    <col min="14844" max="14844" width="14.85546875" customWidth="1"/>
    <col min="14845" max="14845" width="25.42578125" customWidth="1"/>
    <col min="14846" max="14846" width="24" customWidth="1"/>
    <col min="14847" max="14847" width="12.5703125" customWidth="1"/>
    <col min="14848" max="14848" width="11.7109375" customWidth="1"/>
    <col min="14849" max="14849" width="11.140625" customWidth="1"/>
    <col min="14850" max="14850" width="11.5703125" customWidth="1"/>
    <col min="14851" max="14851" width="9.5703125" customWidth="1"/>
    <col min="14852" max="14852" width="10.140625" customWidth="1"/>
    <col min="14853" max="14853" width="11.28515625" customWidth="1"/>
    <col min="14854" max="14854" width="11.85546875" customWidth="1"/>
    <col min="14855" max="14855" width="13.5703125" customWidth="1"/>
    <col min="14856" max="14856" width="12.42578125" customWidth="1"/>
    <col min="14857" max="14857" width="15.140625" customWidth="1"/>
    <col min="14858" max="14858" width="17.7109375" customWidth="1"/>
    <col min="14859" max="14859" width="23.85546875" customWidth="1"/>
    <col min="15100" max="15100" width="14.85546875" customWidth="1"/>
    <col min="15101" max="15101" width="25.42578125" customWidth="1"/>
    <col min="15102" max="15102" width="24" customWidth="1"/>
    <col min="15103" max="15103" width="12.5703125" customWidth="1"/>
    <col min="15104" max="15104" width="11.7109375" customWidth="1"/>
    <col min="15105" max="15105" width="11.140625" customWidth="1"/>
    <col min="15106" max="15106" width="11.5703125" customWidth="1"/>
    <col min="15107" max="15107" width="9.5703125" customWidth="1"/>
    <col min="15108" max="15108" width="10.140625" customWidth="1"/>
    <col min="15109" max="15109" width="11.28515625" customWidth="1"/>
    <col min="15110" max="15110" width="11.85546875" customWidth="1"/>
    <col min="15111" max="15111" width="13.5703125" customWidth="1"/>
    <col min="15112" max="15112" width="12.42578125" customWidth="1"/>
    <col min="15113" max="15113" width="15.140625" customWidth="1"/>
    <col min="15114" max="15114" width="17.7109375" customWidth="1"/>
    <col min="15115" max="15115" width="23.85546875" customWidth="1"/>
    <col min="15356" max="15356" width="14.85546875" customWidth="1"/>
    <col min="15357" max="15357" width="25.42578125" customWidth="1"/>
    <col min="15358" max="15358" width="24" customWidth="1"/>
    <col min="15359" max="15359" width="12.5703125" customWidth="1"/>
    <col min="15360" max="15360" width="11.7109375" customWidth="1"/>
    <col min="15361" max="15361" width="11.140625" customWidth="1"/>
    <col min="15362" max="15362" width="11.5703125" customWidth="1"/>
    <col min="15363" max="15363" width="9.5703125" customWidth="1"/>
    <col min="15364" max="15364" width="10.140625" customWidth="1"/>
    <col min="15365" max="15365" width="11.28515625" customWidth="1"/>
    <col min="15366" max="15366" width="11.85546875" customWidth="1"/>
    <col min="15367" max="15367" width="13.5703125" customWidth="1"/>
    <col min="15368" max="15368" width="12.42578125" customWidth="1"/>
    <col min="15369" max="15369" width="15.140625" customWidth="1"/>
    <col min="15370" max="15370" width="17.7109375" customWidth="1"/>
    <col min="15371" max="15371" width="23.85546875" customWidth="1"/>
    <col min="15612" max="15612" width="14.85546875" customWidth="1"/>
    <col min="15613" max="15613" width="25.42578125" customWidth="1"/>
    <col min="15614" max="15614" width="24" customWidth="1"/>
    <col min="15615" max="15615" width="12.5703125" customWidth="1"/>
    <col min="15616" max="15616" width="11.7109375" customWidth="1"/>
    <col min="15617" max="15617" width="11.140625" customWidth="1"/>
    <col min="15618" max="15618" width="11.5703125" customWidth="1"/>
    <col min="15619" max="15619" width="9.5703125" customWidth="1"/>
    <col min="15620" max="15620" width="10.140625" customWidth="1"/>
    <col min="15621" max="15621" width="11.28515625" customWidth="1"/>
    <col min="15622" max="15622" width="11.85546875" customWidth="1"/>
    <col min="15623" max="15623" width="13.5703125" customWidth="1"/>
    <col min="15624" max="15624" width="12.42578125" customWidth="1"/>
    <col min="15625" max="15625" width="15.140625" customWidth="1"/>
    <col min="15626" max="15626" width="17.7109375" customWidth="1"/>
    <col min="15627" max="15627" width="23.85546875" customWidth="1"/>
    <col min="15868" max="15868" width="14.85546875" customWidth="1"/>
    <col min="15869" max="15869" width="25.42578125" customWidth="1"/>
    <col min="15870" max="15870" width="24" customWidth="1"/>
    <col min="15871" max="15871" width="12.5703125" customWidth="1"/>
    <col min="15872" max="15872" width="11.7109375" customWidth="1"/>
    <col min="15873" max="15873" width="11.140625" customWidth="1"/>
    <col min="15874" max="15874" width="11.5703125" customWidth="1"/>
    <col min="15875" max="15875" width="9.5703125" customWidth="1"/>
    <col min="15876" max="15876" width="10.140625" customWidth="1"/>
    <col min="15877" max="15877" width="11.28515625" customWidth="1"/>
    <col min="15878" max="15878" width="11.85546875" customWidth="1"/>
    <col min="15879" max="15879" width="13.5703125" customWidth="1"/>
    <col min="15880" max="15880" width="12.42578125" customWidth="1"/>
    <col min="15881" max="15881" width="15.140625" customWidth="1"/>
    <col min="15882" max="15882" width="17.7109375" customWidth="1"/>
    <col min="15883" max="15883" width="23.85546875" customWidth="1"/>
    <col min="16124" max="16124" width="14.85546875" customWidth="1"/>
    <col min="16125" max="16125" width="25.42578125" customWidth="1"/>
    <col min="16126" max="16126" width="24" customWidth="1"/>
    <col min="16127" max="16127" width="12.5703125" customWidth="1"/>
    <col min="16128" max="16128" width="11.7109375" customWidth="1"/>
    <col min="16129" max="16129" width="11.140625" customWidth="1"/>
    <col min="16130" max="16130" width="11.5703125" customWidth="1"/>
    <col min="16131" max="16131" width="9.5703125" customWidth="1"/>
    <col min="16132" max="16132" width="10.140625" customWidth="1"/>
    <col min="16133" max="16133" width="11.28515625" customWidth="1"/>
    <col min="16134" max="16134" width="11.85546875" customWidth="1"/>
    <col min="16135" max="16135" width="13.5703125" customWidth="1"/>
    <col min="16136" max="16136" width="12.42578125" customWidth="1"/>
    <col min="16137" max="16137" width="15.140625" customWidth="1"/>
    <col min="16138" max="16138" width="17.7109375" customWidth="1"/>
    <col min="16139" max="16139" width="2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1"/>
      <c r="I1" s="175" t="s">
        <v>112</v>
      </c>
      <c r="J1" s="175"/>
      <c r="K1" s="175"/>
    </row>
    <row r="2" spans="1:11" ht="75.75" customHeight="1">
      <c r="A2" s="1"/>
      <c r="B2" s="1"/>
      <c r="C2" s="1"/>
      <c r="D2" s="1"/>
      <c r="E2" s="1"/>
      <c r="F2" s="1"/>
      <c r="G2" s="1"/>
      <c r="H2" s="1"/>
      <c r="I2" s="175" t="s">
        <v>1</v>
      </c>
      <c r="J2" s="175"/>
      <c r="K2" s="175"/>
    </row>
    <row r="3" spans="1:11" s="2" customFormat="1" ht="15.75">
      <c r="I3" s="5"/>
      <c r="J3" s="5"/>
      <c r="K3" s="5"/>
    </row>
    <row r="4" spans="1:11" s="2" customFormat="1" ht="15.75">
      <c r="I4" s="5"/>
      <c r="J4" s="5"/>
      <c r="K4" s="5"/>
    </row>
    <row r="5" spans="1:11" ht="45" customHeight="1">
      <c r="A5" s="177" t="s">
        <v>113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</row>
    <row r="6" spans="1:11" ht="18.75">
      <c r="A6" s="1"/>
      <c r="B6" s="1"/>
      <c r="C6" s="1"/>
      <c r="D6" s="1"/>
      <c r="E6" s="1"/>
      <c r="F6" s="1"/>
      <c r="G6" s="1"/>
      <c r="H6" s="1"/>
      <c r="I6" s="63"/>
      <c r="J6" s="63"/>
      <c r="K6" s="93" t="s">
        <v>3</v>
      </c>
    </row>
    <row r="7" spans="1:11">
      <c r="A7" s="213" t="s">
        <v>114</v>
      </c>
      <c r="B7" s="213" t="s">
        <v>115</v>
      </c>
      <c r="C7" s="213" t="s">
        <v>116</v>
      </c>
      <c r="D7" s="174" t="s">
        <v>125</v>
      </c>
      <c r="E7" s="174"/>
      <c r="F7" s="206" t="s">
        <v>137</v>
      </c>
      <c r="G7" s="207"/>
      <c r="H7" s="208"/>
      <c r="I7" s="174" t="s">
        <v>14</v>
      </c>
      <c r="J7" s="174"/>
      <c r="K7" s="213" t="s">
        <v>117</v>
      </c>
    </row>
    <row r="8" spans="1:11" ht="13.5" customHeight="1">
      <c r="A8" s="213"/>
      <c r="B8" s="213"/>
      <c r="C8" s="213"/>
      <c r="D8" s="174"/>
      <c r="E8" s="174"/>
      <c r="F8" s="209" t="s">
        <v>138</v>
      </c>
      <c r="G8" s="174" t="s">
        <v>139</v>
      </c>
      <c r="H8" s="174"/>
      <c r="I8" s="174"/>
      <c r="J8" s="174"/>
      <c r="K8" s="213"/>
    </row>
    <row r="9" spans="1:11" ht="27" customHeight="1">
      <c r="A9" s="213"/>
      <c r="B9" s="213"/>
      <c r="C9" s="213"/>
      <c r="D9" s="66" t="s">
        <v>15</v>
      </c>
      <c r="E9" s="66" t="s">
        <v>16</v>
      </c>
      <c r="F9" s="210"/>
      <c r="G9" s="66" t="s">
        <v>15</v>
      </c>
      <c r="H9" s="66" t="s">
        <v>16</v>
      </c>
      <c r="I9" s="89" t="s">
        <v>17</v>
      </c>
      <c r="J9" s="89" t="s">
        <v>100</v>
      </c>
      <c r="K9" s="213"/>
    </row>
    <row r="10" spans="1:11" ht="20.100000000000001" customHeight="1">
      <c r="A10" s="263" t="s">
        <v>18</v>
      </c>
      <c r="B10" s="263" t="s">
        <v>19</v>
      </c>
      <c r="C10" s="14" t="s">
        <v>118</v>
      </c>
      <c r="D10" s="142">
        <f>D12+D15</f>
        <v>78185564.460000008</v>
      </c>
      <c r="E10" s="142">
        <f>E12+E15</f>
        <v>74410099.900000006</v>
      </c>
      <c r="F10" s="142">
        <f t="shared" ref="F10" si="0">F15</f>
        <v>76112496.980000004</v>
      </c>
      <c r="G10" s="142">
        <f t="shared" ref="G10:J10" si="1">G15</f>
        <v>76112496.980000004</v>
      </c>
      <c r="H10" s="142">
        <f t="shared" si="1"/>
        <v>72217435.75</v>
      </c>
      <c r="I10" s="143">
        <f t="shared" si="1"/>
        <v>69596812</v>
      </c>
      <c r="J10" s="143">
        <f t="shared" si="1"/>
        <v>69596812</v>
      </c>
      <c r="K10" s="77"/>
    </row>
    <row r="11" spans="1:11" ht="20.100000000000001" customHeight="1">
      <c r="A11" s="263"/>
      <c r="B11" s="263"/>
      <c r="C11" s="14" t="s">
        <v>119</v>
      </c>
      <c r="D11" s="144"/>
      <c r="E11" s="145"/>
      <c r="F11" s="144"/>
      <c r="G11" s="144"/>
      <c r="H11" s="145"/>
      <c r="I11" s="145"/>
      <c r="J11" s="145"/>
      <c r="K11" s="77"/>
    </row>
    <row r="12" spans="1:11" ht="20.100000000000001" customHeight="1">
      <c r="A12" s="263"/>
      <c r="B12" s="263"/>
      <c r="C12" s="14" t="s">
        <v>120</v>
      </c>
      <c r="D12" s="146">
        <v>11500000</v>
      </c>
      <c r="E12" s="147">
        <f>E19</f>
        <v>11098178.800000001</v>
      </c>
      <c r="F12" s="146">
        <v>0</v>
      </c>
      <c r="G12" s="146">
        <v>0</v>
      </c>
      <c r="H12" s="146">
        <v>0</v>
      </c>
      <c r="I12" s="148">
        <v>0</v>
      </c>
      <c r="J12" s="148">
        <v>0</v>
      </c>
      <c r="K12" s="95"/>
    </row>
    <row r="13" spans="1:11" ht="20.100000000000001" customHeight="1">
      <c r="A13" s="263"/>
      <c r="B13" s="263"/>
      <c r="C13" s="14" t="s">
        <v>121</v>
      </c>
      <c r="D13" s="149">
        <v>0</v>
      </c>
      <c r="E13" s="149">
        <v>0</v>
      </c>
      <c r="F13" s="149">
        <v>0</v>
      </c>
      <c r="G13" s="149">
        <v>0</v>
      </c>
      <c r="H13" s="149">
        <v>0</v>
      </c>
      <c r="I13" s="148">
        <v>0</v>
      </c>
      <c r="J13" s="148">
        <v>0</v>
      </c>
      <c r="K13" s="96"/>
    </row>
    <row r="14" spans="1:11" ht="20.100000000000001" customHeight="1">
      <c r="A14" s="263"/>
      <c r="B14" s="263"/>
      <c r="C14" s="14" t="s">
        <v>122</v>
      </c>
      <c r="D14" s="146">
        <v>0</v>
      </c>
      <c r="E14" s="146">
        <v>0</v>
      </c>
      <c r="F14" s="146">
        <v>0</v>
      </c>
      <c r="G14" s="146">
        <v>0</v>
      </c>
      <c r="H14" s="146">
        <v>0</v>
      </c>
      <c r="I14" s="148">
        <v>0</v>
      </c>
      <c r="J14" s="148">
        <v>0</v>
      </c>
      <c r="K14" s="96"/>
    </row>
    <row r="15" spans="1:11" ht="20.100000000000001" customHeight="1">
      <c r="A15" s="263"/>
      <c r="B15" s="263"/>
      <c r="C15" s="14" t="s">
        <v>123</v>
      </c>
      <c r="D15" s="144">
        <f>D22+D29</f>
        <v>66685564.460000001</v>
      </c>
      <c r="E15" s="148">
        <v>63311921.100000001</v>
      </c>
      <c r="F15" s="144">
        <v>76112496.980000004</v>
      </c>
      <c r="G15" s="144">
        <v>76112496.980000004</v>
      </c>
      <c r="H15" s="148">
        <f>'7 средства по код'!L11</f>
        <v>72217435.75</v>
      </c>
      <c r="I15" s="157">
        <f>I22+I29</f>
        <v>69596812</v>
      </c>
      <c r="J15" s="157">
        <f>J22+J29</f>
        <v>69596812</v>
      </c>
      <c r="K15" s="96"/>
    </row>
    <row r="16" spans="1:11" ht="20.100000000000001" customHeight="1">
      <c r="A16" s="263"/>
      <c r="B16" s="263"/>
      <c r="C16" s="14" t="s">
        <v>124</v>
      </c>
      <c r="D16" s="146">
        <v>0</v>
      </c>
      <c r="E16" s="146">
        <v>0</v>
      </c>
      <c r="F16" s="146">
        <v>0</v>
      </c>
      <c r="G16" s="146">
        <v>0</v>
      </c>
      <c r="H16" s="146">
        <v>0</v>
      </c>
      <c r="I16" s="148">
        <v>0</v>
      </c>
      <c r="J16" s="148">
        <v>0</v>
      </c>
      <c r="K16" s="96"/>
    </row>
    <row r="17" spans="1:11" ht="20.100000000000001" customHeight="1">
      <c r="A17" s="258" t="s">
        <v>26</v>
      </c>
      <c r="B17" s="259" t="s">
        <v>27</v>
      </c>
      <c r="C17" s="14" t="s">
        <v>118</v>
      </c>
      <c r="D17" s="150">
        <f>D19+D22</f>
        <v>66337631.740000002</v>
      </c>
      <c r="E17" s="150">
        <f>E19+E22</f>
        <v>62684482.129999995</v>
      </c>
      <c r="F17" s="150">
        <f>F22</f>
        <v>63784962.979999997</v>
      </c>
      <c r="G17" s="150">
        <f>G22</f>
        <v>63784962.979999997</v>
      </c>
      <c r="H17" s="151">
        <f>'7 средства по код'!L15</f>
        <v>60021863.740000002</v>
      </c>
      <c r="I17" s="152">
        <f>I22</f>
        <v>56439278</v>
      </c>
      <c r="J17" s="152">
        <f>J22</f>
        <v>56439278</v>
      </c>
      <c r="K17" s="96"/>
    </row>
    <row r="18" spans="1:11" ht="20.100000000000001" customHeight="1">
      <c r="A18" s="258"/>
      <c r="B18" s="260"/>
      <c r="C18" s="14" t="s">
        <v>119</v>
      </c>
      <c r="D18" s="153"/>
      <c r="E18" s="148"/>
      <c r="F18" s="153"/>
      <c r="G18" s="153"/>
      <c r="H18" s="148"/>
      <c r="I18" s="148"/>
      <c r="J18" s="148"/>
      <c r="K18" s="96"/>
    </row>
    <row r="19" spans="1:11" ht="20.100000000000001" customHeight="1">
      <c r="A19" s="258"/>
      <c r="B19" s="260"/>
      <c r="C19" s="14" t="s">
        <v>120</v>
      </c>
      <c r="D19" s="154">
        <v>11500000</v>
      </c>
      <c r="E19" s="148">
        <v>11098178.800000001</v>
      </c>
      <c r="F19" s="154">
        <v>0</v>
      </c>
      <c r="G19" s="154">
        <v>0</v>
      </c>
      <c r="H19" s="154">
        <v>0</v>
      </c>
      <c r="I19" s="149">
        <v>0</v>
      </c>
      <c r="J19" s="149">
        <v>0</v>
      </c>
      <c r="K19" s="96"/>
    </row>
    <row r="20" spans="1:11" ht="20.100000000000001" customHeight="1">
      <c r="A20" s="258"/>
      <c r="B20" s="260"/>
      <c r="C20" s="14" t="s">
        <v>121</v>
      </c>
      <c r="D20" s="149">
        <v>0</v>
      </c>
      <c r="E20" s="149">
        <v>0</v>
      </c>
      <c r="F20" s="149">
        <v>0</v>
      </c>
      <c r="G20" s="149">
        <v>0</v>
      </c>
      <c r="H20" s="149">
        <v>0</v>
      </c>
      <c r="I20" s="149">
        <v>0</v>
      </c>
      <c r="J20" s="149">
        <v>0</v>
      </c>
      <c r="K20" s="96"/>
    </row>
    <row r="21" spans="1:11" ht="20.100000000000001" customHeight="1">
      <c r="A21" s="258"/>
      <c r="B21" s="260"/>
      <c r="C21" s="14" t="s">
        <v>122</v>
      </c>
      <c r="D21" s="146">
        <v>0</v>
      </c>
      <c r="E21" s="146">
        <v>0</v>
      </c>
      <c r="F21" s="146">
        <v>0</v>
      </c>
      <c r="G21" s="146">
        <v>0</v>
      </c>
      <c r="H21" s="146">
        <v>0</v>
      </c>
      <c r="I21" s="146">
        <v>0</v>
      </c>
      <c r="J21" s="146">
        <v>0</v>
      </c>
      <c r="K21" s="96"/>
    </row>
    <row r="22" spans="1:11" ht="20.100000000000001" customHeight="1">
      <c r="A22" s="258"/>
      <c r="B22" s="260"/>
      <c r="C22" s="14" t="s">
        <v>123</v>
      </c>
      <c r="D22" s="146">
        <v>54837631.740000002</v>
      </c>
      <c r="E22" s="148">
        <v>51586303.329999998</v>
      </c>
      <c r="F22" s="146">
        <v>63784962.979999997</v>
      </c>
      <c r="G22" s="146">
        <v>63784962.979999997</v>
      </c>
      <c r="H22" s="148">
        <f>'7 средства по код'!L15</f>
        <v>60021863.740000002</v>
      </c>
      <c r="I22" s="148">
        <f>'7 средства по код'!M15</f>
        <v>56439278</v>
      </c>
      <c r="J22" s="148">
        <f>'7 средства по код'!N15</f>
        <v>56439278</v>
      </c>
      <c r="K22" s="96"/>
    </row>
    <row r="23" spans="1:11" ht="20.100000000000001" customHeight="1">
      <c r="A23" s="258"/>
      <c r="B23" s="261"/>
      <c r="C23" s="14" t="s">
        <v>124</v>
      </c>
      <c r="D23" s="146">
        <v>0</v>
      </c>
      <c r="E23" s="146">
        <v>0</v>
      </c>
      <c r="F23" s="148">
        <v>0</v>
      </c>
      <c r="G23" s="148">
        <v>0</v>
      </c>
      <c r="H23" s="148">
        <v>0</v>
      </c>
      <c r="I23" s="148">
        <v>0</v>
      </c>
      <c r="J23" s="148">
        <v>0</v>
      </c>
      <c r="K23" s="96"/>
    </row>
    <row r="24" spans="1:11" ht="20.100000000000001" customHeight="1">
      <c r="A24" s="258" t="s">
        <v>51</v>
      </c>
      <c r="B24" s="259" t="s">
        <v>52</v>
      </c>
      <c r="C24" s="14" t="s">
        <v>118</v>
      </c>
      <c r="D24" s="150">
        <f t="shared" ref="D24:J24" si="2">D29</f>
        <v>11847932.720000001</v>
      </c>
      <c r="E24" s="150">
        <f t="shared" si="2"/>
        <v>11725617.77</v>
      </c>
      <c r="F24" s="150">
        <f t="shared" si="2"/>
        <v>12327534</v>
      </c>
      <c r="G24" s="150">
        <f t="shared" si="2"/>
        <v>12327534</v>
      </c>
      <c r="H24" s="150">
        <f t="shared" si="2"/>
        <v>12195572.01</v>
      </c>
      <c r="I24" s="152">
        <f t="shared" si="2"/>
        <v>13157534</v>
      </c>
      <c r="J24" s="152">
        <f t="shared" si="2"/>
        <v>13157534</v>
      </c>
      <c r="K24" s="96"/>
    </row>
    <row r="25" spans="1:11" ht="20.100000000000001" customHeight="1">
      <c r="A25" s="258"/>
      <c r="B25" s="260"/>
      <c r="C25" s="14" t="s">
        <v>119</v>
      </c>
      <c r="D25" s="146"/>
      <c r="E25" s="148"/>
      <c r="F25" s="146"/>
      <c r="G25" s="146"/>
      <c r="H25" s="148"/>
      <c r="I25" s="148"/>
      <c r="J25" s="148"/>
      <c r="K25" s="96"/>
    </row>
    <row r="26" spans="1:11" ht="20.100000000000001" customHeight="1">
      <c r="A26" s="258"/>
      <c r="B26" s="260"/>
      <c r="C26" s="14" t="s">
        <v>120</v>
      </c>
      <c r="D26" s="149">
        <v>0</v>
      </c>
      <c r="E26" s="149">
        <v>0</v>
      </c>
      <c r="F26" s="149">
        <v>0</v>
      </c>
      <c r="G26" s="149">
        <v>0</v>
      </c>
      <c r="H26" s="149">
        <v>0</v>
      </c>
      <c r="I26" s="149">
        <v>0</v>
      </c>
      <c r="J26" s="149">
        <v>0</v>
      </c>
      <c r="K26" s="96"/>
    </row>
    <row r="27" spans="1:11" ht="20.100000000000001" customHeight="1">
      <c r="A27" s="258"/>
      <c r="B27" s="260"/>
      <c r="C27" s="14" t="s">
        <v>121</v>
      </c>
      <c r="D27" s="149">
        <v>0</v>
      </c>
      <c r="E27" s="149">
        <v>0</v>
      </c>
      <c r="F27" s="149">
        <v>0</v>
      </c>
      <c r="G27" s="149">
        <v>0</v>
      </c>
      <c r="H27" s="149">
        <v>0</v>
      </c>
      <c r="I27" s="149">
        <v>0</v>
      </c>
      <c r="J27" s="149">
        <v>0</v>
      </c>
      <c r="K27" s="96"/>
    </row>
    <row r="28" spans="1:11" ht="20.100000000000001" customHeight="1">
      <c r="A28" s="258"/>
      <c r="B28" s="260"/>
      <c r="C28" s="14" t="s">
        <v>122</v>
      </c>
      <c r="D28" s="146">
        <v>0</v>
      </c>
      <c r="E28" s="146">
        <v>0</v>
      </c>
      <c r="F28" s="146">
        <v>0</v>
      </c>
      <c r="G28" s="146">
        <v>0</v>
      </c>
      <c r="H28" s="146">
        <v>0</v>
      </c>
      <c r="I28" s="146">
        <v>0</v>
      </c>
      <c r="J28" s="146">
        <v>0</v>
      </c>
      <c r="K28" s="96"/>
    </row>
    <row r="29" spans="1:11" ht="20.100000000000001" customHeight="1">
      <c r="A29" s="258"/>
      <c r="B29" s="260"/>
      <c r="C29" s="14" t="s">
        <v>123</v>
      </c>
      <c r="D29" s="146">
        <v>11847932.720000001</v>
      </c>
      <c r="E29" s="147">
        <v>11725617.77</v>
      </c>
      <c r="F29" s="146">
        <v>12327534</v>
      </c>
      <c r="G29" s="146">
        <v>12327534</v>
      </c>
      <c r="H29" s="155">
        <v>12195572.01</v>
      </c>
      <c r="I29" s="146">
        <v>13157534</v>
      </c>
      <c r="J29" s="146">
        <v>13157534</v>
      </c>
      <c r="K29" s="96"/>
    </row>
    <row r="30" spans="1:11" ht="20.100000000000001" customHeight="1">
      <c r="A30" s="258"/>
      <c r="B30" s="261"/>
      <c r="C30" s="14" t="s">
        <v>124</v>
      </c>
      <c r="D30" s="146">
        <v>0</v>
      </c>
      <c r="E30" s="146">
        <v>0</v>
      </c>
      <c r="F30" s="146"/>
      <c r="G30" s="146">
        <v>0</v>
      </c>
      <c r="H30" s="146">
        <v>0</v>
      </c>
      <c r="I30" s="146">
        <v>0</v>
      </c>
      <c r="J30" s="146">
        <v>0</v>
      </c>
      <c r="K30" s="96"/>
    </row>
    <row r="31" spans="1:11" ht="20.100000000000001" customHeight="1">
      <c r="A31" s="158"/>
      <c r="B31" s="159"/>
      <c r="C31" s="160"/>
      <c r="D31" s="161"/>
      <c r="E31" s="161"/>
      <c r="F31" s="161"/>
      <c r="G31" s="161"/>
      <c r="H31" s="161"/>
      <c r="I31" s="161"/>
      <c r="J31" s="161"/>
      <c r="K31" s="100"/>
    </row>
    <row r="32" spans="1:11">
      <c r="D32" s="99"/>
      <c r="E32" s="99"/>
      <c r="F32" s="99"/>
      <c r="G32" s="100"/>
      <c r="H32" s="100"/>
      <c r="I32" s="100"/>
      <c r="J32" s="100"/>
      <c r="K32" s="100"/>
    </row>
    <row r="33" spans="1:11" s="60" customFormat="1" ht="18.75">
      <c r="A33" s="262" t="s">
        <v>141</v>
      </c>
      <c r="B33" s="262"/>
      <c r="C33" s="262"/>
      <c r="D33" s="262"/>
      <c r="E33" s="57"/>
      <c r="F33" s="57"/>
      <c r="G33" s="256"/>
      <c r="H33" s="256"/>
      <c r="I33" s="57"/>
      <c r="J33" s="58" t="s">
        <v>126</v>
      </c>
      <c r="K33" s="58"/>
    </row>
    <row r="34" spans="1:11">
      <c r="D34" s="101"/>
      <c r="E34" s="101"/>
      <c r="F34" s="101"/>
      <c r="G34" s="102"/>
      <c r="H34" s="102"/>
      <c r="I34" s="102"/>
      <c r="J34" s="102"/>
      <c r="K34" s="102"/>
    </row>
    <row r="35" spans="1:11">
      <c r="D35" s="100"/>
      <c r="E35" s="100"/>
      <c r="F35" s="100"/>
      <c r="G35" s="100"/>
      <c r="H35" s="100"/>
      <c r="I35" s="100"/>
      <c r="J35" s="100"/>
      <c r="K35" s="100"/>
    </row>
    <row r="36" spans="1:11">
      <c r="D36" s="100"/>
      <c r="E36" s="100"/>
      <c r="F36" s="100"/>
      <c r="G36" s="100"/>
      <c r="H36" s="100"/>
      <c r="I36" s="100"/>
      <c r="J36" s="100"/>
      <c r="K36" s="100"/>
    </row>
    <row r="37" spans="1:11">
      <c r="D37" s="100"/>
      <c r="E37" s="100"/>
      <c r="F37" s="100"/>
      <c r="G37" s="100"/>
      <c r="H37" s="100"/>
      <c r="I37" s="100"/>
      <c r="J37" s="100"/>
      <c r="K37" s="100"/>
    </row>
    <row r="38" spans="1:11">
      <c r="D38" s="100"/>
      <c r="E38" s="100"/>
      <c r="F38" s="100"/>
      <c r="G38" s="100"/>
      <c r="H38" s="100"/>
      <c r="I38" s="100"/>
      <c r="J38" s="100"/>
      <c r="K38" s="100"/>
    </row>
    <row r="39" spans="1:11">
      <c r="D39" s="100"/>
      <c r="E39" s="100"/>
      <c r="F39" s="100"/>
      <c r="G39" s="100"/>
      <c r="H39" s="100"/>
      <c r="I39" s="100"/>
      <c r="J39" s="100"/>
      <c r="K39" s="100"/>
    </row>
    <row r="40" spans="1:11" ht="106.5" customHeight="1">
      <c r="D40" s="100"/>
      <c r="E40" s="100"/>
      <c r="F40" s="100"/>
    </row>
    <row r="42" spans="1:11">
      <c r="D42" s="103"/>
      <c r="E42" s="103"/>
      <c r="F42" s="103"/>
      <c r="G42" s="103"/>
      <c r="H42" s="103"/>
      <c r="I42" s="103"/>
      <c r="J42" s="103"/>
      <c r="K42" s="103"/>
    </row>
  </sheetData>
  <mergeCells count="20">
    <mergeCell ref="I1:K1"/>
    <mergeCell ref="I2:K2"/>
    <mergeCell ref="A5:K5"/>
    <mergeCell ref="A7:A9"/>
    <mergeCell ref="B7:B9"/>
    <mergeCell ref="C7:C9"/>
    <mergeCell ref="D7:E8"/>
    <mergeCell ref="I7:J8"/>
    <mergeCell ref="K7:K9"/>
    <mergeCell ref="F7:H7"/>
    <mergeCell ref="F8:F9"/>
    <mergeCell ref="G33:H33"/>
    <mergeCell ref="G8:H8"/>
    <mergeCell ref="A17:A23"/>
    <mergeCell ref="B17:B23"/>
    <mergeCell ref="A24:A30"/>
    <mergeCell ref="B24:B30"/>
    <mergeCell ref="A33:D33"/>
    <mergeCell ref="A10:A16"/>
    <mergeCell ref="B10:B16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6 показатели</vt:lpstr>
      <vt:lpstr>7 средства по код</vt:lpstr>
      <vt:lpstr>8 средства бюджета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2017-02-27T07:59:41Z</dcterms:modified>
</cp:coreProperties>
</file>